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445" windowHeight="7140" tabRatio="735" activeTab="9"/>
  </bookViews>
  <sheets>
    <sheet name="Annex C-CONDENSED" sheetId="1" r:id="rId1"/>
    <sheet name="Annex D1.a-RA (detailed)" sheetId="2" state="hidden" r:id="rId2"/>
    <sheet name="Annex D1.d-FAP (detailed)" sheetId="3" state="hidden" r:id="rId3"/>
    <sheet name="Annex D1.c-SA-D (detailed)" sheetId="4" state="hidden" r:id="rId4"/>
    <sheet name="Annex D1.d-SA-F (detailed)" sheetId="5" state="hidden" r:id="rId5"/>
    <sheet name="Annex D1.e-IGF (detailed)" sheetId="6" state="hidden" r:id="rId6"/>
    <sheet name="Annex D1.f-BR (detailed)" sheetId="7" state="hidden" r:id="rId7"/>
    <sheet name="Annex D1.g-TR (detailed)" sheetId="8" state="hidden" r:id="rId8"/>
    <sheet name="Sheet1" sheetId="9" state="hidden" r:id="rId9"/>
    <sheet name="Annex C-1-DETAILED" sheetId="10" r:id="rId10"/>
    <sheet name="2017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1">'Annex D1.a-RA (detailed)'!$B$1:$I$271</definedName>
    <definedName name="_xlnm.Print_Area" localSheetId="3">'Annex D1.c-SA-D (detailed)'!$B$1:$I$289</definedName>
    <definedName name="_xlnm.Print_Area" localSheetId="2">'Annex D1.d-FAP (detailed)'!$B$1:$I$289</definedName>
    <definedName name="_xlnm.Print_Area" localSheetId="4">'Annex D1.d-SA-F (detailed)'!$B$1:$I$289</definedName>
    <definedName name="_xlnm.Print_Area" localSheetId="5">'Annex D1.e-IGF (detailed)'!$B$1:$I$289</definedName>
    <definedName name="_xlnm.Print_Area" localSheetId="6">'Annex D1.f-BR (detailed)'!$B$1:$I$289</definedName>
    <definedName name="_xlnm.Print_Area" localSheetId="7">'Annex D1.g-TR (detailed)'!$B$1:$I$289</definedName>
    <definedName name="_xlnm.Print_Titles" localSheetId="9">'Annex C-1-DETAILED'!$6:$7</definedName>
    <definedName name="_xlnm.Print_Titles" localSheetId="0">'Annex C-CONDENSED'!$6:$7</definedName>
    <definedName name="Z_40EB7377_BD0B_4EC9_A1DA_B43E76253221_.wvu.Cols" localSheetId="0" hidden="1">'Annex C-CONDENSED'!#REF!</definedName>
    <definedName name="Z_40EB7377_BD0B_4EC9_A1DA_B43E76253221_.wvu.Cols" localSheetId="1" hidden="1">'Annex D1.a-RA (detailed)'!$A:$B</definedName>
    <definedName name="Z_40EB7377_BD0B_4EC9_A1DA_B43E76253221_.wvu.Cols" localSheetId="3" hidden="1">'Annex D1.c-SA-D (detailed)'!$A:$B</definedName>
    <definedName name="Z_40EB7377_BD0B_4EC9_A1DA_B43E76253221_.wvu.Cols" localSheetId="2" hidden="1">'Annex D1.d-FAP (detailed)'!$A:$B</definedName>
    <definedName name="Z_40EB7377_BD0B_4EC9_A1DA_B43E76253221_.wvu.Cols" localSheetId="4" hidden="1">'Annex D1.d-SA-F (detailed)'!$A:$B</definedName>
    <definedName name="Z_40EB7377_BD0B_4EC9_A1DA_B43E76253221_.wvu.Cols" localSheetId="5" hidden="1">'Annex D1.e-IGF (detailed)'!$A:$B</definedName>
    <definedName name="Z_40EB7377_BD0B_4EC9_A1DA_B43E76253221_.wvu.Cols" localSheetId="6" hidden="1">'Annex D1.f-BR (detailed)'!$A:$B</definedName>
    <definedName name="Z_40EB7377_BD0B_4EC9_A1DA_B43E76253221_.wvu.Cols" localSheetId="7" hidden="1">'Annex D1.g-TR (detailed)'!$A:$B</definedName>
    <definedName name="Z_40EB7377_BD0B_4EC9_A1DA_B43E76253221_.wvu.PrintArea" localSheetId="0" hidden="1">'Annex C-CONDENSED'!$B$2:$H$101</definedName>
    <definedName name="Z_40EB7377_BD0B_4EC9_A1DA_B43E76253221_.wvu.PrintArea" localSheetId="1" hidden="1">'Annex D1.a-RA (detailed)'!$B$1:$I$271</definedName>
    <definedName name="Z_40EB7377_BD0B_4EC9_A1DA_B43E76253221_.wvu.PrintArea" localSheetId="3" hidden="1">'Annex D1.c-SA-D (detailed)'!$B$1:$I$289</definedName>
    <definedName name="Z_40EB7377_BD0B_4EC9_A1DA_B43E76253221_.wvu.PrintArea" localSheetId="2" hidden="1">'Annex D1.d-FAP (detailed)'!$B$1:$I$289</definedName>
    <definedName name="Z_40EB7377_BD0B_4EC9_A1DA_B43E76253221_.wvu.PrintArea" localSheetId="4" hidden="1">'Annex D1.d-SA-F (detailed)'!$B$1:$I$289</definedName>
    <definedName name="Z_40EB7377_BD0B_4EC9_A1DA_B43E76253221_.wvu.PrintArea" localSheetId="5" hidden="1">'Annex D1.e-IGF (detailed)'!$B$1:$I$289</definedName>
    <definedName name="Z_40EB7377_BD0B_4EC9_A1DA_B43E76253221_.wvu.PrintArea" localSheetId="6" hidden="1">'Annex D1.f-BR (detailed)'!$B$1:$I$289</definedName>
    <definedName name="Z_40EB7377_BD0B_4EC9_A1DA_B43E76253221_.wvu.PrintArea" localSheetId="7" hidden="1">'Annex D1.g-TR (detailed)'!$B$1:$I$289</definedName>
  </definedNames>
  <calcPr fullCalcOnLoad="1"/>
</workbook>
</file>

<file path=xl/sharedStrings.xml><?xml version="1.0" encoding="utf-8"?>
<sst xmlns="http://schemas.openxmlformats.org/spreadsheetml/2006/main" count="4849" uniqueCount="384">
  <si>
    <t>Receipt of prior years' income</t>
  </si>
  <si>
    <t>Agency</t>
  </si>
  <si>
    <t>Year</t>
  </si>
  <si>
    <t>Book</t>
  </si>
  <si>
    <t>Fund</t>
  </si>
  <si>
    <t>Cash Flows From Operating Activities</t>
  </si>
  <si>
    <t>Cash Inflows</t>
  </si>
  <si>
    <t>Receipt of Notice of Cash Allocation</t>
  </si>
  <si>
    <t>Receipt of Notice of Transfer of Cash Allocation</t>
  </si>
  <si>
    <t>Collection of Income/Revenues</t>
  </si>
  <si>
    <t>Collection of Receivables</t>
  </si>
  <si>
    <t>Receipt of cash for the account of NGAs/LGUs/GOCCs</t>
  </si>
  <si>
    <t>Receipt of working fund for foreign-assisted projects</t>
  </si>
  <si>
    <t>Other Receipts</t>
  </si>
  <si>
    <t>Receipt of refund of guaranty deposits</t>
  </si>
  <si>
    <t>Receipt of payment for liquidated damages</t>
  </si>
  <si>
    <t>Unused Petty Cash Fund</t>
  </si>
  <si>
    <t>Adjustments</t>
  </si>
  <si>
    <t>Restoration of cash for cancelled/lost/stale checks/ADA</t>
  </si>
  <si>
    <t>Restoration of cash for unreleased checks</t>
  </si>
  <si>
    <t>Total Cash Inflows</t>
  </si>
  <si>
    <t>Cash Outflows</t>
  </si>
  <si>
    <t>Remittance to National Treasury</t>
  </si>
  <si>
    <t>Prepayments</t>
  </si>
  <si>
    <t>Payment of expenses pertaining to/incurred in the prior years</t>
  </si>
  <si>
    <t>Remittance of Personnel Benefit Contributions and Mandatory Deductions</t>
  </si>
  <si>
    <t>Total Cash Outflows</t>
  </si>
  <si>
    <t>Proceeds from matured investments</t>
  </si>
  <si>
    <t>Redemption of long term investments</t>
  </si>
  <si>
    <t>Repayment of long term-loans by GOCC/GFI</t>
  </si>
  <si>
    <t>Purchase of land</t>
  </si>
  <si>
    <t>Payment of incidental expenses</t>
  </si>
  <si>
    <t>Investments</t>
  </si>
  <si>
    <t>Grant of loans</t>
  </si>
  <si>
    <t>Cash Flows From Financing Activities</t>
  </si>
  <si>
    <t>Proceeds from Domestic and Foreign Loans</t>
  </si>
  <si>
    <t>Payment of Long-Term Liabilities</t>
  </si>
  <si>
    <t>Payment of Interest Expense (BTR/NG Debt)</t>
  </si>
  <si>
    <t>Receipt of Disaster Risk Reduction and Management Fund</t>
  </si>
  <si>
    <t>Receipt of customers' deposits</t>
  </si>
  <si>
    <t>Advance collection of income</t>
  </si>
  <si>
    <t>Receipt of guaranty/security deposits</t>
  </si>
  <si>
    <t>Payment of personnel services</t>
  </si>
  <si>
    <t>Payment of maintenance and other operating expenses</t>
  </si>
  <si>
    <t>Payment of financial expenses</t>
  </si>
  <si>
    <t>Purchase of inventories for sale</t>
  </si>
  <si>
    <t>Purchase of inventories for distribution</t>
  </si>
  <si>
    <t>Purchase of raw materials inventory</t>
  </si>
  <si>
    <t>Purchase of inventory held for consumption</t>
  </si>
  <si>
    <t>Purchase of Consumable Biological Assets</t>
  </si>
  <si>
    <t>Cash Flows from Investing Activities</t>
  </si>
  <si>
    <t>Purchase of transportation equipment</t>
  </si>
  <si>
    <t>Purchase of furniture, fixtures and books</t>
  </si>
  <si>
    <t>Payments for leased assets improvements</t>
  </si>
  <si>
    <t>Construction/Acquistion of heritage assets</t>
  </si>
  <si>
    <t>Purchase of other property, plant and equipment</t>
  </si>
  <si>
    <t>Payment of other fees charged to the projects</t>
  </si>
  <si>
    <t>Advances to contractors</t>
  </si>
  <si>
    <t>Payment of retention fee to contractors</t>
  </si>
  <si>
    <t>Payment of guaranty deposit</t>
  </si>
  <si>
    <t>Other long-term investments</t>
  </si>
  <si>
    <t>Collection of lease receivables</t>
  </si>
  <si>
    <t>Collection of  loans and receivables</t>
  </si>
  <si>
    <t xml:space="preserve">Remittance of taxes withheld not covered by TRA </t>
  </si>
  <si>
    <t>Remittance to GSIS/Pag-IBIG/PhilHealth</t>
  </si>
  <si>
    <t xml:space="preserve">Remittance of personnel benefits contributions </t>
  </si>
  <si>
    <t>Remittance of other payables</t>
  </si>
  <si>
    <t>Other Disbursements</t>
  </si>
  <si>
    <t xml:space="preserve">Refund of excess income </t>
  </si>
  <si>
    <t>Refund of excess Working Fund/fund transfers/Trust Fund</t>
  </si>
  <si>
    <t>Advances to Procurement Service</t>
  </si>
  <si>
    <t>Payment of guaranty deposits</t>
  </si>
  <si>
    <t>Payment of other deposits</t>
  </si>
  <si>
    <t>Refund of bail bond</t>
  </si>
  <si>
    <t>Refund of guaranty/security deposits</t>
  </si>
  <si>
    <t>Refund of customers'deposit</t>
  </si>
  <si>
    <t>Refund of cash advances</t>
  </si>
  <si>
    <t>Other disbursements</t>
  </si>
  <si>
    <t>Reversion/Return of unused NCA</t>
  </si>
  <si>
    <t>Adjustment for dishonored checks</t>
  </si>
  <si>
    <t>Adjustment for cash shortage</t>
  </si>
  <si>
    <t>Reversing entry for unreleased checks in previous year</t>
  </si>
  <si>
    <t>Other adjustments - Outflow</t>
  </si>
  <si>
    <t>Payment of right-of-way</t>
  </si>
  <si>
    <t>Investment in GOCC/GFI</t>
  </si>
  <si>
    <t>Payment of finance lease payable</t>
  </si>
  <si>
    <t>Receipt of NCA for Trust and other receipts</t>
  </si>
  <si>
    <t>Collection of tax revenue</t>
  </si>
  <si>
    <t>Collection of service and business income</t>
  </si>
  <si>
    <t>Other deferred credits</t>
  </si>
  <si>
    <t>Refund of overpayment of Personnel Services</t>
  </si>
  <si>
    <t>Refund of overpayment of Maintenance and Other Operating Expenses</t>
  </si>
  <si>
    <t>Receipt of Inter-Agency Fund Transfers</t>
  </si>
  <si>
    <t>Receipt of Intra-Agency Fund Transfers</t>
  </si>
  <si>
    <t>Payment of Expenses</t>
  </si>
  <si>
    <t>Purchase of Inventories</t>
  </si>
  <si>
    <t>Purchase of Bearer Biological Assets</t>
  </si>
  <si>
    <t>Grant of Cash Advances</t>
  </si>
  <si>
    <t>Release of Inter-Agency Fund Transfers</t>
  </si>
  <si>
    <t>Release of Intra-Agency Fund Transfers</t>
  </si>
  <si>
    <t>Proceeds from Sale of Investment Property</t>
  </si>
  <si>
    <t>Sale of Investments</t>
  </si>
  <si>
    <t>Collection of Long-Term Loans</t>
  </si>
  <si>
    <t xml:space="preserve">Purchase/Construction of Property, Plant and Equipment </t>
  </si>
  <si>
    <t>Payment for land improvements</t>
  </si>
  <si>
    <t>Construction of infrastructure assets</t>
  </si>
  <si>
    <t>Construction of buildings and other structures</t>
  </si>
  <si>
    <t>Purchase of  machinery  and equipment</t>
  </si>
  <si>
    <t>Payment of deposits on letter of credits</t>
  </si>
  <si>
    <t>Issuance of Working Fund to foreign service posts and regional consular offices</t>
  </si>
  <si>
    <t>Issuance of NTCA by CO/ROs to ROs/OUs</t>
  </si>
  <si>
    <t>Purchase/Construction of Investment Property</t>
  </si>
  <si>
    <t>Proceeds from issuance of notes payable</t>
  </si>
  <si>
    <t>Proceeds from domestic loans</t>
  </si>
  <si>
    <t>Proceeds from foreign loans</t>
  </si>
  <si>
    <t>Payment of notes payable</t>
  </si>
  <si>
    <t>Receipt of shares, grants and donations</t>
  </si>
  <si>
    <t>Collection of other receivables</t>
  </si>
  <si>
    <t>Receipt of funds for other inter-agency transactions</t>
  </si>
  <si>
    <t>Receipt of funds for other intra-agency transactions</t>
  </si>
  <si>
    <t>Receipt of funds for the implementation of projects from NGAs/LGUs/GOCCs</t>
  </si>
  <si>
    <t>Receipt of funds from CO/Bureaus/ROs/Ous for implementation of programs/projects</t>
  </si>
  <si>
    <t>Collection of other trust receipts</t>
  </si>
  <si>
    <t>Proceeds from terminated treasury bills</t>
  </si>
  <si>
    <t>Advances for operating expenses</t>
  </si>
  <si>
    <t>Advances for payroll</t>
  </si>
  <si>
    <t>Advances for special purpose/time-bound undertakings</t>
  </si>
  <si>
    <t>Advances to officers and employees</t>
  </si>
  <si>
    <t>Prepaid Rent</t>
  </si>
  <si>
    <t>Prepaid Registration</t>
  </si>
  <si>
    <t>Prepaid Interest</t>
  </si>
  <si>
    <t>Prepaid Insurance</t>
  </si>
  <si>
    <t>Other Prepayments</t>
  </si>
  <si>
    <t>Release of funds to NGAs, GOCCs, LGUs for the implementation of projects</t>
  </si>
  <si>
    <t>Release of other intra-agency fund transfers</t>
  </si>
  <si>
    <t>Release of other inter-agency fund transfers</t>
  </si>
  <si>
    <t>Issuance of funding checks by HO/CO/ROs to ROs/OUs</t>
  </si>
  <si>
    <t>Advances to other NGAs/GOCCs/LGUs for purchase of goods/services as authorized by law</t>
  </si>
  <si>
    <t>Sale of other investments</t>
  </si>
  <si>
    <t>Purchase of breeding stocks</t>
  </si>
  <si>
    <t>Purchase of livestock</t>
  </si>
  <si>
    <t>Purchase of trees, plants and crops</t>
  </si>
  <si>
    <t>Purchase of livestock held for consumption/sale/distribution</t>
  </si>
  <si>
    <t>Purchase of trees, plants and crops held for consumption/sale/distribution</t>
  </si>
  <si>
    <t>Purchase of aquaculture</t>
  </si>
  <si>
    <t>Purchase of other consumable biological assets</t>
  </si>
  <si>
    <t>Purchase of other bearer biological assets</t>
  </si>
  <si>
    <t>Investment in stocks/bonds/marketable securities</t>
  </si>
  <si>
    <t>Sale of investment in joint venture</t>
  </si>
  <si>
    <t>Sale of investment in associates</t>
  </si>
  <si>
    <t>Proceeds from Matured/Return of Investments</t>
  </si>
  <si>
    <t>Proceeds from the return on investment in associates</t>
  </si>
  <si>
    <t>Proceeds from the return on investment in joint venture</t>
  </si>
  <si>
    <t>Payment for rehabilitation of property, plant and equipment (capitalized repair)</t>
  </si>
  <si>
    <t>Receipt of Cash Dividends</t>
  </si>
  <si>
    <t>Receipt of Assistance and Subsidy from Other NGAs, LGUs and GOCCs</t>
  </si>
  <si>
    <t>Collection of receivable from audit disallowances</t>
  </si>
  <si>
    <t xml:space="preserve">Receipt of bail bonds </t>
  </si>
  <si>
    <t>Receipt of deposits on Letter of Credits</t>
  </si>
  <si>
    <t>Receipt of refund of cash advances</t>
  </si>
  <si>
    <t>Liquidation of prior year's cash advances</t>
  </si>
  <si>
    <t>Grant of Financial Assistance/Subsidy</t>
  </si>
  <si>
    <t>Subsidy to NGAs</t>
  </si>
  <si>
    <t>Grant of other subsidies</t>
  </si>
  <si>
    <t>Payment of Internal Revenue Allotment</t>
  </si>
  <si>
    <t>Grant of financial assistance to NGAs/LGUs/GOCCs</t>
  </si>
  <si>
    <t xml:space="preserve">Grant of financial assistance to NGOs/POs </t>
  </si>
  <si>
    <t xml:space="preserve">Collection of long-term loans </t>
  </si>
  <si>
    <t>Construction in progress</t>
  </si>
  <si>
    <t>Payment of accounts payable for the construction of property, plant and equipment</t>
  </si>
  <si>
    <t>Investment in joint venture</t>
  </si>
  <si>
    <t>Investment in associates</t>
  </si>
  <si>
    <t>Purchase of computer software</t>
  </si>
  <si>
    <t>Purchase of other intangible assets</t>
  </si>
  <si>
    <t>Purchase of Intangible Assets</t>
  </si>
  <si>
    <t>Release of funds for sub-loans</t>
  </si>
  <si>
    <t>Proceeds from issuance of bills and bonds</t>
  </si>
  <si>
    <t>Proceeds from issuance of bonds</t>
  </si>
  <si>
    <t>Proceeds from issuance of bill</t>
  </si>
  <si>
    <t>Payment of domestic loans</t>
  </si>
  <si>
    <t>Payment of foreign loans</t>
  </si>
  <si>
    <t>Payment of other long-term liabilities</t>
  </si>
  <si>
    <t>Payment for redemption of treasury bills</t>
  </si>
  <si>
    <t>Payment for redemption of bonds</t>
  </si>
  <si>
    <t>Subsidy from Other National Government Agencies</t>
  </si>
  <si>
    <t>Assistance from Local Government Units</t>
  </si>
  <si>
    <t>Collection of other income</t>
  </si>
  <si>
    <t>Advances to Contractors for repair and maintenance of property, plant and equipment (not capitalizable)</t>
  </si>
  <si>
    <t xml:space="preserve">Payment of Accounts Payables </t>
  </si>
  <si>
    <t>Grant of Loans</t>
  </si>
  <si>
    <t>Effects of Exchange Rate Changes on Cash and Cash Equivalents</t>
  </si>
  <si>
    <t>xxx</t>
  </si>
  <si>
    <t>Reversal of Unutilized NCA</t>
  </si>
  <si>
    <t>Refund of Deposits</t>
  </si>
  <si>
    <t>Redemption of Bills/Bonds Issued</t>
  </si>
  <si>
    <t>Other miscellaneous receipts</t>
  </si>
  <si>
    <t>Receipt of Working Fund for Foreign-Assisted Projects</t>
  </si>
  <si>
    <t>Collection from trust receipts from entities other than NGAs/LGUs/GOCCs</t>
  </si>
  <si>
    <t>Replenishment of Negotiated MDS Checks (for BTr)</t>
  </si>
  <si>
    <t>(NAME OF THE ENTITY)</t>
  </si>
  <si>
    <t>STATEMENT OF CASH FLOWS</t>
  </si>
  <si>
    <t>FOR THE YEAR ENDED DECEMBER 31, 2014</t>
  </si>
  <si>
    <t>Proceeds from Sale/Disposal of Property, Plant and Equipment</t>
  </si>
  <si>
    <t>Proceeds from sale of stocks/bonds/marketable securities</t>
  </si>
  <si>
    <t>Proceeds from Sale of Other Assets</t>
  </si>
  <si>
    <t>Trust Receipts</t>
  </si>
  <si>
    <t>Net Cash Provided by (Used in) Operating Activities</t>
  </si>
  <si>
    <t>Cash and Cash Equivalents, December 31, 2014</t>
  </si>
  <si>
    <t>Net Cash Provided By (Used In) Investing Activities</t>
  </si>
  <si>
    <t>Net Cash Provided By (Used In) Financing Activities</t>
  </si>
  <si>
    <t>Increase (Decrese) in Cash and Cash Equivalents</t>
  </si>
  <si>
    <t>Cash and Cash Equivalents,  January 1, 2014</t>
  </si>
  <si>
    <t>Note</t>
  </si>
  <si>
    <t xml:space="preserve">Assistance from Government-Owned or Controlled Corporations </t>
  </si>
  <si>
    <t>Other adjustments-Inflow</t>
  </si>
  <si>
    <t>REGULAR AGENCY FUND</t>
  </si>
  <si>
    <t>Receipt of funds from CO/Bureaus/ROs/OUs for implementation of programs/projects</t>
  </si>
  <si>
    <t>Restoration of cash for unreleased commercial checks</t>
  </si>
  <si>
    <r>
      <t>Remittance to National Treasury</t>
    </r>
    <r>
      <rPr>
        <b/>
        <vertAlign val="superscript"/>
        <sz val="10"/>
        <color indexed="10"/>
        <rFont val="Arial"/>
        <family val="2"/>
      </rPr>
      <t>1</t>
    </r>
  </si>
  <si>
    <t>Closing of "Cash-Treasury/Agency Deposit, Regular" account at year end</t>
  </si>
  <si>
    <t>Annex  D1.c</t>
  </si>
  <si>
    <t>Annex  D1.a</t>
  </si>
  <si>
    <t>SPECIAL ACCOUNT-FOREIGN ASSISTED/FOREIGN GRANTS FUND</t>
  </si>
  <si>
    <t>Annex  D1.d</t>
  </si>
  <si>
    <t>INTERNALLY GENERATED FUND</t>
  </si>
  <si>
    <t>BUSINESS RELATED FUND</t>
  </si>
  <si>
    <t>Annex  D1.e</t>
  </si>
  <si>
    <t>TRUST RECEIPTS</t>
  </si>
  <si>
    <t>Annex  D1.f</t>
  </si>
  <si>
    <t>SPECIAL ACCOUNTS-LOCALLY FUNDED/DOMESTIC GRANTS FUND</t>
  </si>
  <si>
    <t>Annex  D1.g</t>
  </si>
  <si>
    <t>FOREIGN ASSISTED PROJECTS</t>
  </si>
  <si>
    <t>Payment of Cash Dividends</t>
  </si>
  <si>
    <t>Payment of Interest on Loans and Other Financial Charges</t>
  </si>
  <si>
    <t>Payments of Accounts Payable</t>
  </si>
  <si>
    <t>Purchase of Investments</t>
  </si>
  <si>
    <t>CASH FLOWS FROM OPERATING ACTIVITIES</t>
  </si>
  <si>
    <t>CASH FLOWS FROM INVESTING ACTIVITIES</t>
  </si>
  <si>
    <t>CASH FLOWS FROM FINANCING ACTIVITIES</t>
  </si>
  <si>
    <t>CASH AND CASH EQUIVALENTS, JANUARY 1</t>
  </si>
  <si>
    <t>CASH AND CASH EQUIVALENTS, DECEMBER 31</t>
  </si>
  <si>
    <t>Proceeds from Sale/ Disposal of Investment Property</t>
  </si>
  <si>
    <t>Payment for Reacquisition of Capital Stock and other Equity Securities</t>
  </si>
  <si>
    <t>Contribution from National Government</t>
  </si>
  <si>
    <t>Proceeds from Issuance of Capital Stock and other Equity Securities</t>
  </si>
  <si>
    <t>INCREASE/(DECREASE) IN CASH AND CASH EQUIVALENTS</t>
  </si>
  <si>
    <t>Proceeds from Incurrence of Financial Liabilities</t>
  </si>
  <si>
    <t>Subsidy from National Government Agencies</t>
  </si>
  <si>
    <t>Receipt of funds for the account of BSP/Other Banks/Others</t>
  </si>
  <si>
    <t>Purchase of Domestic Gold and Silver Inventory</t>
  </si>
  <si>
    <t>Purchase of inventories obligated/incurred in prior years</t>
  </si>
  <si>
    <t>Advances to officers and employees obligated in prior year</t>
  </si>
  <si>
    <t>Prepayments obligated in prior year</t>
  </si>
  <si>
    <t>Payment of deposits obligated in prior year</t>
  </si>
  <si>
    <t>Remittance of taxes withheld</t>
  </si>
  <si>
    <t>Grant of financial assistance to NGAs/LGUs/Other GCs</t>
  </si>
  <si>
    <t>Issuance of Working Fund to Head Office/Branches/Agencies Abroad</t>
  </si>
  <si>
    <t>Issuance of funding checks by Central Office/Home/Head Office to Regional/Branch/Operating Units</t>
  </si>
  <si>
    <t>Issuance of fund to Other Funds</t>
  </si>
  <si>
    <t>Refund of income taxes withheld</t>
  </si>
  <si>
    <t>Proceeds from the return on investment in subsidiaries</t>
  </si>
  <si>
    <t>Proceeds from the return on investment in other foreign exchange denominated securities</t>
  </si>
  <si>
    <t>Payments for leased assets</t>
  </si>
  <si>
    <t>Payment for property, plant and equipment obligated in prior year</t>
  </si>
  <si>
    <t>Purchase of bearer biological assets obligated in prior year</t>
  </si>
  <si>
    <t>Purchase of patents/copyrights</t>
  </si>
  <si>
    <t>Purchase of intangible assets obligated in prior year</t>
  </si>
  <si>
    <t>Proceeds from Outstanding Acceptances Executed by or for Account of the Bank</t>
  </si>
  <si>
    <t>Receipt of Government Subsidy/Contributed Capital</t>
  </si>
  <si>
    <t>Proceeds from issuance capital stock</t>
  </si>
  <si>
    <t>Proceeds from issuance of equity component of compound financial instruments</t>
  </si>
  <si>
    <t>Proceeds from issuance of other equity securities</t>
  </si>
  <si>
    <t>Payment for redemption of unsecured subordinated debt</t>
  </si>
  <si>
    <t xml:space="preserve">Assistance from Other Government Corporations </t>
  </si>
  <si>
    <t xml:space="preserve">Remittance of other personnel benefits contributions </t>
  </si>
  <si>
    <t>Grant of assistance obligated in prior years</t>
  </si>
  <si>
    <t>Proceeds from sale of stocks/bonds/domestic/marketable securities</t>
  </si>
  <si>
    <t>Collection of Income/Revenue</t>
  </si>
  <si>
    <t>Refund of guaranty deposits</t>
  </si>
  <si>
    <t>Grant of Financial Assistance/Subsidy/Contribution</t>
  </si>
  <si>
    <t>Proceeds from Issuance of Bonds and Acceptances Payable</t>
  </si>
  <si>
    <t>Redemption of Bonds Issued and Unsecured Subordinated Debt</t>
  </si>
  <si>
    <t>Redemption of Bonds Issued and Unsecured Subordinated Debt/Payment of Acceptances Payable</t>
  </si>
  <si>
    <t>Payment of Outstanding Acceptances Executed by or for Account of the Bank</t>
  </si>
  <si>
    <t>Purchase of machinery and equipment</t>
  </si>
  <si>
    <t>Proceeds from Financial Liabilities Designated at Fair Value through Surplus/Profit or Deficit/Loss</t>
  </si>
  <si>
    <t>Proceeds from Financial Liabilities Associated with Transferred Assets</t>
  </si>
  <si>
    <t>Proceeds from issuance of Domestic Securities Sold Under Repurchase Agreements</t>
  </si>
  <si>
    <t>Proceeds from issuance of currency</t>
  </si>
  <si>
    <t>Proceeds from issuance of deposit liabilities</t>
  </si>
  <si>
    <t>Refund of customers' deposit</t>
  </si>
  <si>
    <t>Collection of loans and receivables</t>
  </si>
  <si>
    <t>Purchase of consumable biological assets obligated in prior years</t>
  </si>
  <si>
    <t>Other adjustments-Inflow (Please specify)</t>
  </si>
  <si>
    <t>Other adjustments - Outflow (Please specify)</t>
  </si>
  <si>
    <t>Adjustments (Please specify)</t>
  </si>
  <si>
    <t>Receipt of Interest Earned</t>
  </si>
  <si>
    <t>Receipt of Assistance/Subsidy</t>
  </si>
  <si>
    <t>Proceeds from Sale of Goods and Services</t>
  </si>
  <si>
    <t>Remittance to GSIS/Pag-IBIG/PhilHealth/SSS</t>
  </si>
  <si>
    <t>Grant of other assistance/subsidy/contribution</t>
  </si>
  <si>
    <t>Sale of investments in joint venture</t>
  </si>
  <si>
    <t>Sale of investments in associates/affiliates</t>
  </si>
  <si>
    <t>Proceeds from the return on investment in associates/affiliates.</t>
  </si>
  <si>
    <t>Investments in joint venture</t>
  </si>
  <si>
    <t>Investments in associates/affiliates</t>
  </si>
  <si>
    <t>Equity/Contribution from National Government</t>
  </si>
  <si>
    <t>DETAILED STATEMENT OF CASH FLOWS</t>
  </si>
  <si>
    <t>Collection of other non-operating income</t>
  </si>
  <si>
    <t>Receipt of margin deposits</t>
  </si>
  <si>
    <t>Receipt of deposit from prospective investors</t>
  </si>
  <si>
    <t>Purchase of semi-expandable machinery and equipment</t>
  </si>
  <si>
    <t>Purchase of semi-expandable furniture, fixtures and books</t>
  </si>
  <si>
    <t xml:space="preserve">Remittance of provident/welfare fund contribution </t>
  </si>
  <si>
    <t>Sale of investments in subsidiaries</t>
  </si>
  <si>
    <t>Sale of investments in other foreign exchange denominated securities</t>
  </si>
  <si>
    <t>Proceeds from the return on investments in joint venture</t>
  </si>
  <si>
    <t>Construction/development/purchase of service concession assets</t>
  </si>
  <si>
    <t>Purchase of exploration and evaluation assets</t>
  </si>
  <si>
    <t>Construction/acquisition of heritage assets</t>
  </si>
  <si>
    <t>Purchase/Acquisition of Investments</t>
  </si>
  <si>
    <t>Investments in subsidiaries</t>
  </si>
  <si>
    <t>Investments in other foreign exchange denominated securities</t>
  </si>
  <si>
    <t>Proceeds from re-issuance of treasury stock</t>
  </si>
  <si>
    <t>Net Cash Provided By/(Used In) Financing Activities</t>
  </si>
  <si>
    <t>Net Cash Provided By/(Used In) Investing Activities</t>
  </si>
  <si>
    <t>Net Cash Provided by/(Used in) Operating Activities</t>
  </si>
  <si>
    <t>CONDENSED STATEMENT OF CASH FLOWS</t>
  </si>
  <si>
    <t>Payment of other fees charged to projects</t>
  </si>
  <si>
    <t>Payment for Reacquisition of Capital Stock and Other Equity Securities</t>
  </si>
  <si>
    <t>Collection of receivable from audit disallowances and/or charges</t>
  </si>
  <si>
    <t>Receipt of cash for the account of National Government Agencies</t>
  </si>
  <si>
    <t>Receipt of cash for the account of Local Government Units</t>
  </si>
  <si>
    <t>Receipt of cash for the account of Other Government Corporations</t>
  </si>
  <si>
    <t>Receipt of funds for the implementation of projects from National Government Agencies</t>
  </si>
  <si>
    <t>Receipt of funds for the implementation of projects from Local Government Units</t>
  </si>
  <si>
    <t>Receipt of funds for the implementation of projects from Other Government Corporations</t>
  </si>
  <si>
    <t>Receipt of unearned income/revenue</t>
  </si>
  <si>
    <t>Receipt of deposits on letters of credit</t>
  </si>
  <si>
    <t>Receipt of unused petty cash fund</t>
  </si>
  <si>
    <t>Receipt of other deferred credits</t>
  </si>
  <si>
    <t>Receipt of refund of overpayment of personnel services</t>
  </si>
  <si>
    <t>Receipt of refund of overpayment of maintenance and other operating expenses</t>
  </si>
  <si>
    <t>Adjusted Cash Inflows</t>
  </si>
  <si>
    <t>Adjusted Cash Outflows</t>
  </si>
  <si>
    <t>Redemption of long term-investments</t>
  </si>
  <si>
    <t>Repayment of long-term loans by GCs</t>
  </si>
  <si>
    <t>Payment for reacquisition of capital stock</t>
  </si>
  <si>
    <t>Payment for reacquisition of other equity securities</t>
  </si>
  <si>
    <t>Receipt of funds from Central/Home/Head Office for implementation of programs/projects</t>
  </si>
  <si>
    <t>Receipt of funds from Regional/Branch Offices for implementation of programs/projects</t>
  </si>
  <si>
    <t>Receipt of funds from Operating Units for implementation of programs/projects</t>
  </si>
  <si>
    <t>Advances to National Government Agencies for purchase of goods/services as authorized by law</t>
  </si>
  <si>
    <t>Advances to Local Government Units for purchase of goods/services as authorized by law</t>
  </si>
  <si>
    <t>Advances to Other Government Corporations for purchase of goods/services as authorized by law</t>
  </si>
  <si>
    <t>Release of funds to National Government Agencies for the implementation of projects</t>
  </si>
  <si>
    <t>Release of funds to Other Government Corporations for the implementation of projects</t>
  </si>
  <si>
    <t>Release of funds to Local Government Units for the implementation of projects</t>
  </si>
  <si>
    <t xml:space="preserve">Release of funds to Parent Corporations </t>
  </si>
  <si>
    <t>Release of funds to Subsidiaries/Joint Ventures/ Associates/Affiliates</t>
  </si>
  <si>
    <t>Proceeds from Matured Investments/Redemption of Long-term Investments/Return on Investments</t>
  </si>
  <si>
    <t>Personnel</t>
  </si>
  <si>
    <t>O and M</t>
  </si>
  <si>
    <t>GSIS, Philhealth, Pag-ibig</t>
  </si>
  <si>
    <t>Advances</t>
  </si>
  <si>
    <t>Inventory</t>
  </si>
  <si>
    <t>Other Receivable</t>
  </si>
  <si>
    <t>Loans</t>
  </si>
  <si>
    <t>Tax</t>
  </si>
  <si>
    <t>Replacement of Checks</t>
  </si>
  <si>
    <t>1</t>
  </si>
  <si>
    <t>TOTAL</t>
  </si>
  <si>
    <t>Reward - Illegal Connection</t>
  </si>
  <si>
    <t>Investment</t>
  </si>
  <si>
    <t>LEMERY WATER DISTRICT</t>
  </si>
  <si>
    <t>Prepared by:</t>
  </si>
  <si>
    <t>Approved by:</t>
  </si>
  <si>
    <t>MARIA CECILIA M. MENDOZA</t>
  </si>
  <si>
    <t>ENGR. HYDEE DELA LUNA - RAMIREZ</t>
  </si>
  <si>
    <t>Administrative Chief C</t>
  </si>
  <si>
    <t>General Manager</t>
  </si>
  <si>
    <t>FOR THE YEAR ENDED DECEMBER 31, 2019</t>
  </si>
  <si>
    <t>Advances to contractors for repair and maintenance of property, plant &amp; equipment (not capitalizable)</t>
  </si>
  <si>
    <t xml:space="preserve">FOR THE YEAR ENDED DECEMBER 31, 2019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</si>
</sst>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_(* #,##0.00_);_(* \(#,##0.00\);_(* &quot;-&quot;??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i/>
      <sz val="11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0" xfId="42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49" fontId="4" fillId="0" borderId="0" xfId="4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Fill="1" applyBorder="1" applyAlignment="1">
      <alignment/>
    </xf>
    <xf numFmtId="49" fontId="7" fillId="0" borderId="0" xfId="42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left"/>
    </xf>
    <xf numFmtId="0" fontId="8" fillId="0" borderId="0" xfId="0" applyFont="1" applyBorder="1" applyAlignment="1">
      <alignment horizontal="center"/>
    </xf>
    <xf numFmtId="49" fontId="7" fillId="0" borderId="0" xfId="4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89" applyFont="1" applyFill="1">
      <alignment/>
      <protection/>
    </xf>
    <xf numFmtId="0" fontId="10" fillId="0" borderId="0" xfId="96" applyFont="1" applyFill="1">
      <alignment/>
      <protection/>
    </xf>
    <xf numFmtId="0" fontId="10" fillId="0" borderId="0" xfId="0" applyFont="1" applyFill="1" applyAlignment="1">
      <alignment/>
    </xf>
    <xf numFmtId="0" fontId="10" fillId="0" borderId="0" xfId="103" applyFont="1" applyFill="1" applyAlignment="1">
      <alignment/>
      <protection/>
    </xf>
    <xf numFmtId="0" fontId="10" fillId="0" borderId="0" xfId="110" applyFont="1" applyFill="1" applyAlignment="1">
      <alignment/>
      <protection/>
    </xf>
    <xf numFmtId="0" fontId="10" fillId="0" borderId="0" xfId="117" applyFont="1" applyFill="1" applyAlignment="1">
      <alignment/>
      <protection/>
    </xf>
    <xf numFmtId="0" fontId="10" fillId="0" borderId="0" xfId="124" applyFont="1" applyFill="1" applyAlignment="1">
      <alignment/>
      <protection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131" applyFont="1" applyFill="1" applyBorder="1">
      <alignment/>
      <protection/>
    </xf>
    <xf numFmtId="0" fontId="10" fillId="0" borderId="0" xfId="55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62" applyFont="1" applyFill="1" applyAlignment="1">
      <alignment/>
      <protection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/>
    </xf>
    <xf numFmtId="0" fontId="10" fillId="0" borderId="0" xfId="69" applyFont="1" applyFill="1" applyAlignment="1">
      <alignment/>
      <protection/>
    </xf>
    <xf numFmtId="0" fontId="10" fillId="0" borderId="0" xfId="76" applyFont="1" applyFill="1" applyAlignment="1">
      <alignment/>
      <protection/>
    </xf>
    <xf numFmtId="0" fontId="10" fillId="0" borderId="0" xfId="0" applyFont="1" applyFill="1" applyBorder="1" applyAlignment="1">
      <alignment horizontal="left"/>
    </xf>
    <xf numFmtId="0" fontId="10" fillId="0" borderId="0" xfId="83" applyFont="1" applyFill="1" applyBorder="1" applyAlignment="1">
      <alignment horizontal="left"/>
      <protection/>
    </xf>
    <xf numFmtId="0" fontId="10" fillId="0" borderId="0" xfId="84" applyFont="1" applyFill="1" applyBorder="1" applyAlignment="1">
      <alignment horizontal="left"/>
      <protection/>
    </xf>
    <xf numFmtId="0" fontId="10" fillId="0" borderId="0" xfId="85" applyFont="1" applyFill="1" applyAlignment="1">
      <alignment/>
      <protection/>
    </xf>
    <xf numFmtId="0" fontId="14" fillId="0" borderId="0" xfId="85" applyFont="1" applyFill="1">
      <alignment/>
      <protection/>
    </xf>
    <xf numFmtId="0" fontId="10" fillId="0" borderId="0" xfId="85" applyFont="1" applyFill="1" applyAlignment="1">
      <alignment horizontal="left" indent="1"/>
      <protection/>
    </xf>
    <xf numFmtId="0" fontId="10" fillId="0" borderId="0" xfId="86" applyFont="1" applyFill="1" applyAlignment="1">
      <alignment/>
      <protection/>
    </xf>
    <xf numFmtId="0" fontId="10" fillId="0" borderId="0" xfId="87" applyFont="1" applyFill="1" applyAlignment="1">
      <alignment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49" fontId="11" fillId="0" borderId="0" xfId="4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3" fontId="11" fillId="0" borderId="10" xfId="42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43" fontId="11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center"/>
    </xf>
    <xf numFmtId="43" fontId="6" fillId="0" borderId="0" xfId="42" applyFont="1" applyAlignment="1">
      <alignment/>
    </xf>
    <xf numFmtId="43" fontId="12" fillId="0" borderId="0" xfId="42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43" fontId="12" fillId="0" borderId="0" xfId="42" applyFont="1" applyFill="1" applyBorder="1" applyAlignment="1">
      <alignment horizontal="center"/>
    </xf>
    <xf numFmtId="43" fontId="10" fillId="0" borderId="0" xfId="42" applyFont="1" applyFill="1" applyBorder="1" applyAlignment="1">
      <alignment horizontal="center"/>
    </xf>
    <xf numFmtId="43" fontId="11" fillId="0" borderId="10" xfId="42" applyFont="1" applyFill="1" applyBorder="1" applyAlignment="1">
      <alignment horizontal="center"/>
    </xf>
    <xf numFmtId="43" fontId="11" fillId="0" borderId="0" xfId="42" applyFont="1" applyFill="1" applyBorder="1" applyAlignment="1">
      <alignment horizontal="center"/>
    </xf>
    <xf numFmtId="43" fontId="11" fillId="0" borderId="12" xfId="42" applyFont="1" applyBorder="1" applyAlignment="1">
      <alignment horizontal="center"/>
    </xf>
    <xf numFmtId="43" fontId="10" fillId="0" borderId="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 horizontal="center"/>
    </xf>
    <xf numFmtId="43" fontId="11" fillId="0" borderId="13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 horizontal="center"/>
    </xf>
    <xf numFmtId="43" fontId="11" fillId="0" borderId="13" xfId="42" applyFont="1" applyBorder="1" applyAlignment="1">
      <alignment horizontal="center"/>
    </xf>
    <xf numFmtId="43" fontId="10" fillId="0" borderId="10" xfId="42" applyFont="1" applyBorder="1" applyAlignment="1">
      <alignment horizontal="center"/>
    </xf>
    <xf numFmtId="43" fontId="11" fillId="0" borderId="11" xfId="42" applyFont="1" applyBorder="1" applyAlignment="1">
      <alignment horizontal="center"/>
    </xf>
    <xf numFmtId="43" fontId="6" fillId="0" borderId="0" xfId="42" applyFont="1" applyBorder="1" applyAlignment="1">
      <alignment/>
    </xf>
    <xf numFmtId="0" fontId="0" fillId="0" borderId="0" xfId="0" applyAlignment="1" quotePrefix="1">
      <alignment horizont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left" indent="1"/>
    </xf>
    <xf numFmtId="0" fontId="11" fillId="0" borderId="0" xfId="0" applyFont="1" applyFill="1" applyAlignment="1">
      <alignment/>
    </xf>
    <xf numFmtId="43" fontId="11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0" fontId="7" fillId="0" borderId="0" xfId="0" applyFont="1" applyFill="1" applyAlignment="1">
      <alignment horizontal="left" indent="1"/>
    </xf>
    <xf numFmtId="43" fontId="13" fillId="0" borderId="0" xfId="42" applyFont="1" applyFill="1" applyBorder="1" applyAlignment="1">
      <alignment horizontal="center"/>
    </xf>
    <xf numFmtId="0" fontId="10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8" fillId="0" borderId="0" xfId="42" applyFont="1" applyFill="1" applyBorder="1" applyAlignment="1">
      <alignment horizontal="center"/>
    </xf>
    <xf numFmtId="0" fontId="6" fillId="0" borderId="0" xfId="0" applyFont="1" applyFill="1" applyAlignment="1">
      <alignment/>
    </xf>
    <xf numFmtId="43" fontId="9" fillId="0" borderId="0" xfId="42" applyFont="1" applyFill="1" applyBorder="1" applyAlignment="1">
      <alignment horizontal="center"/>
    </xf>
    <xf numFmtId="43" fontId="11" fillId="0" borderId="12" xfId="42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2" fillId="0" borderId="0" xfId="46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43" fontId="11" fillId="0" borderId="0" xfId="42" applyFont="1" applyAlignment="1">
      <alignment/>
    </xf>
    <xf numFmtId="43" fontId="10" fillId="0" borderId="0" xfId="42" applyFont="1" applyFill="1" applyAlignment="1">
      <alignment/>
    </xf>
    <xf numFmtId="43" fontId="11" fillId="0" borderId="10" xfId="42" applyFont="1" applyFill="1" applyBorder="1" applyAlignment="1">
      <alignment/>
    </xf>
    <xf numFmtId="43" fontId="7" fillId="0" borderId="10" xfId="0" applyNumberFormat="1" applyFont="1" applyFill="1" applyBorder="1" applyAlignment="1">
      <alignment/>
    </xf>
    <xf numFmtId="43" fontId="10" fillId="0" borderId="0" xfId="42" applyFont="1" applyAlignment="1">
      <alignment/>
    </xf>
    <xf numFmtId="43" fontId="55" fillId="33" borderId="0" xfId="0" applyNumberFormat="1" applyFont="1" applyFill="1" applyAlignment="1">
      <alignment/>
    </xf>
    <xf numFmtId="43" fontId="55" fillId="0" borderId="0" xfId="0" applyNumberFormat="1" applyFont="1" applyFill="1" applyAlignment="1">
      <alignment/>
    </xf>
    <xf numFmtId="49" fontId="7" fillId="0" borderId="0" xfId="42" applyNumberFormat="1" applyFont="1" applyFill="1" applyBorder="1" applyAlignment="1">
      <alignment horizontal="center" vertical="center" wrapText="1"/>
    </xf>
    <xf numFmtId="49" fontId="7" fillId="0" borderId="0" xfId="42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49" fontId="2" fillId="0" borderId="0" xfId="42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/>
    </xf>
    <xf numFmtId="49" fontId="2" fillId="0" borderId="0" xfId="42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3" xfId="69"/>
    <cellStyle name="Normal 13 2" xfId="70"/>
    <cellStyle name="Normal 13 3" xfId="71"/>
    <cellStyle name="Normal 13 4" xfId="72"/>
    <cellStyle name="Normal 13 5" xfId="73"/>
    <cellStyle name="Normal 13 6" xfId="74"/>
    <cellStyle name="Normal 13 7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3" xfId="89"/>
    <cellStyle name="Normal 3 2" xfId="90"/>
    <cellStyle name="Normal 3 3" xfId="91"/>
    <cellStyle name="Normal 3 4" xfId="92"/>
    <cellStyle name="Normal 3 5" xfId="93"/>
    <cellStyle name="Normal 3 6" xfId="94"/>
    <cellStyle name="Normal 3 7" xfId="95"/>
    <cellStyle name="Normal 4" xfId="96"/>
    <cellStyle name="Normal 4 2" xfId="97"/>
    <cellStyle name="Normal 4 3" xfId="98"/>
    <cellStyle name="Normal 4 4" xfId="99"/>
    <cellStyle name="Normal 4 5" xfId="100"/>
    <cellStyle name="Normal 4 6" xfId="101"/>
    <cellStyle name="Normal 4 7" xfId="102"/>
    <cellStyle name="Normal 5" xfId="103"/>
    <cellStyle name="Normal 5 2" xfId="104"/>
    <cellStyle name="Normal 5 3" xfId="105"/>
    <cellStyle name="Normal 5 4" xfId="106"/>
    <cellStyle name="Normal 5 5" xfId="107"/>
    <cellStyle name="Normal 5 6" xfId="108"/>
    <cellStyle name="Normal 5 7" xfId="109"/>
    <cellStyle name="Normal 6" xfId="110"/>
    <cellStyle name="Normal 6 2" xfId="111"/>
    <cellStyle name="Normal 6 3" xfId="112"/>
    <cellStyle name="Normal 6 4" xfId="113"/>
    <cellStyle name="Normal 6 5" xfId="114"/>
    <cellStyle name="Normal 6 6" xfId="115"/>
    <cellStyle name="Normal 6 7" xfId="116"/>
    <cellStyle name="Normal 7" xfId="117"/>
    <cellStyle name="Normal 7 2" xfId="118"/>
    <cellStyle name="Normal 7 3" xfId="119"/>
    <cellStyle name="Normal 7 4" xfId="120"/>
    <cellStyle name="Normal 7 5" xfId="121"/>
    <cellStyle name="Normal 7 6" xfId="122"/>
    <cellStyle name="Normal 7 7" xfId="123"/>
    <cellStyle name="Normal 8" xfId="124"/>
    <cellStyle name="Normal 8 2" xfId="125"/>
    <cellStyle name="Normal 8 3" xfId="126"/>
    <cellStyle name="Normal 8 4" xfId="127"/>
    <cellStyle name="Normal 8 5" xfId="128"/>
    <cellStyle name="Normal 8 6" xfId="129"/>
    <cellStyle name="Normal 8 7" xfId="130"/>
    <cellStyle name="Normal 9" xfId="131"/>
    <cellStyle name="Normal 9 2" xfId="132"/>
    <cellStyle name="Normal 9 3" xfId="133"/>
    <cellStyle name="Normal 9 4" xfId="134"/>
    <cellStyle name="Normal 9 5" xfId="135"/>
    <cellStyle name="Normal 9 6" xfId="136"/>
    <cellStyle name="Normal 9 7" xfId="137"/>
    <cellStyle name="Note" xfId="138"/>
    <cellStyle name="Output" xfId="139"/>
    <cellStyle name="Percent" xfId="140"/>
    <cellStyle name="Title" xfId="141"/>
    <cellStyle name="Total" xfId="142"/>
    <cellStyle name="Warning Text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102</xdr:row>
      <xdr:rowOff>133350</xdr:rowOff>
    </xdr:from>
    <xdr:to>
      <xdr:col>4</xdr:col>
      <xdr:colOff>733425</xdr:colOff>
      <xdr:row>106</xdr:row>
      <xdr:rowOff>0</xdr:rowOff>
    </xdr:to>
    <xdr:pic>
      <xdr:nvPicPr>
        <xdr:cNvPr id="1" name="Picture 2" descr="C:\Users\MADAM CECIL\AppData\Local\Microsoft\Windows\Temporary Internet Files\Content.Word\90294349_941475776268740_9212482611132235776_n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0688300"/>
          <a:ext cx="628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809625</xdr:colOff>
      <xdr:row>102</xdr:row>
      <xdr:rowOff>180975</xdr:rowOff>
    </xdr:from>
    <xdr:to>
      <xdr:col>7</xdr:col>
      <xdr:colOff>171450</xdr:colOff>
      <xdr:row>106</xdr:row>
      <xdr:rowOff>38100</xdr:rowOff>
    </xdr:to>
    <xdr:pic>
      <xdr:nvPicPr>
        <xdr:cNvPr id="2" name="Picture 3" descr="C:\Users\MADAM CECIL\AppData\Local\Microsoft\Windows\Temporary Internet Files\Content.Word\GM'S E SIGNATURE 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20735925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358</xdr:row>
      <xdr:rowOff>152400</xdr:rowOff>
    </xdr:from>
    <xdr:to>
      <xdr:col>5</xdr:col>
      <xdr:colOff>447675</xdr:colOff>
      <xdr:row>361</xdr:row>
      <xdr:rowOff>180975</xdr:rowOff>
    </xdr:to>
    <xdr:pic>
      <xdr:nvPicPr>
        <xdr:cNvPr id="1" name="Picture 1" descr="C:\Users\MADAM CECIL\AppData\Local\Microsoft\Windows\Temporary Internet Files\Content.Word\90294349_941475776268740_9212482611132235776_n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961375"/>
          <a:ext cx="533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866775</xdr:colOff>
      <xdr:row>358</xdr:row>
      <xdr:rowOff>180975</xdr:rowOff>
    </xdr:from>
    <xdr:to>
      <xdr:col>8</xdr:col>
      <xdr:colOff>295275</xdr:colOff>
      <xdr:row>362</xdr:row>
      <xdr:rowOff>38100</xdr:rowOff>
    </xdr:to>
    <xdr:pic>
      <xdr:nvPicPr>
        <xdr:cNvPr id="2" name="Picture 3" descr="C:\Users\MADAM CECIL\AppData\Local\Microsoft\Windows\Temporary Internet Files\Content.Word\GM'S E SIGNATURE 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71989950"/>
          <a:ext cx="742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\cecille\2017\accounting2017\books\gj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cecille\2018\financial%20statement%202018\statement%20of%20cashflow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DAM%20CECIL\Downloads\statement%20of%20cashflow2015%20to%20%202018%20(4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cecille\2019\accounting%202019\books2019\trialbalance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mber (2)"/>
      <sheetName val="Sheet1"/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Sheet2"/>
      <sheetName val="Sheet3"/>
    </sheetNames>
    <sheetDataSet>
      <sheetData sheetId="9">
        <row r="16">
          <cell r="L16">
            <v>331338.74</v>
          </cell>
        </row>
      </sheetData>
      <sheetData sheetId="10">
        <row r="15">
          <cell r="L15">
            <v>143344.85</v>
          </cell>
        </row>
      </sheetData>
      <sheetData sheetId="11">
        <row r="16">
          <cell r="L16">
            <v>144393.03</v>
          </cell>
        </row>
      </sheetData>
      <sheetData sheetId="12">
        <row r="16">
          <cell r="L16">
            <v>145362.72</v>
          </cell>
        </row>
      </sheetData>
      <sheetData sheetId="13">
        <row r="16">
          <cell r="L16">
            <v>200352.01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ember"/>
      <sheetName val="november"/>
      <sheetName val="october"/>
      <sheetName val="september2018"/>
      <sheetName val="august2018"/>
      <sheetName val="july2018"/>
      <sheetName val="june2018"/>
      <sheetName val="may2018"/>
      <sheetName val="april2018"/>
      <sheetName val="march2018"/>
      <sheetName val="feb2018"/>
      <sheetName val="jan2018"/>
      <sheetName val="Sheet2"/>
      <sheetName val="Sheet3"/>
    </sheetNames>
    <sheetDataSet>
      <sheetData sheetId="0">
        <row r="15">
          <cell r="G15">
            <v>9021394.14</v>
          </cell>
        </row>
        <row r="16">
          <cell r="G16">
            <v>1217616.87</v>
          </cell>
        </row>
        <row r="17">
          <cell r="G17">
            <v>49005.76</v>
          </cell>
        </row>
        <row r="18">
          <cell r="G18">
            <v>178946.19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5 (2)"/>
      <sheetName val="2015"/>
      <sheetName val="2016 (3)"/>
      <sheetName val="Sheet2 (2)"/>
      <sheetName val="Annex C-CONDENSED"/>
      <sheetName val="Annex D1.a-RA (detailed)"/>
      <sheetName val="Annex D1.d-FAP (detailed)"/>
      <sheetName val="Annex D1.c-SA-D (detailed)"/>
      <sheetName val="Annex D1.d-SA-F (detailed)"/>
      <sheetName val="Annex D1.e-IGF (detailed)"/>
      <sheetName val="Annex D1.f-BR (detailed)"/>
      <sheetName val="Annex D1.g-TR (detailed)"/>
      <sheetName val="Sheet1"/>
      <sheetName val="Annex C-1-DETAILED"/>
      <sheetName val="2017"/>
    </sheetNames>
    <sheetDataSet>
      <sheetData sheetId="4">
        <row r="101">
          <cell r="H101">
            <v>9504593.31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ST (2)"/>
      <sheetName val="POST"/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2018"/>
      <sheetName val="Sheet3"/>
    </sheetNames>
    <sheetDataSet>
      <sheetData sheetId="2">
        <row r="10">
          <cell r="L10">
            <v>5000</v>
          </cell>
        </row>
        <row r="11">
          <cell r="L11">
            <v>10242301.670000002</v>
          </cell>
        </row>
        <row r="12">
          <cell r="L12">
            <v>4530233.01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4"/>
  <sheetViews>
    <sheetView zoomScaleSheetLayoutView="115" zoomScalePageLayoutView="0" workbookViewId="0" topLeftCell="A89">
      <selection activeCell="B2" sqref="B2:I108"/>
    </sheetView>
  </sheetViews>
  <sheetFormatPr defaultColWidth="9.140625" defaultRowHeight="12.75"/>
  <cols>
    <col min="1" max="1" width="3.28125" style="50" customWidth="1"/>
    <col min="2" max="3" width="2.00390625" style="51" customWidth="1"/>
    <col min="4" max="4" width="2.140625" style="52" customWidth="1"/>
    <col min="5" max="5" width="74.8515625" style="53" customWidth="1"/>
    <col min="6" max="6" width="20.00390625" style="53" customWidth="1"/>
    <col min="7" max="7" width="1.1484375" style="53" customWidth="1"/>
    <col min="8" max="8" width="20.28125" style="50" customWidth="1"/>
    <col min="9" max="9" width="1.1484375" style="54" customWidth="1"/>
    <col min="10" max="16384" width="9.140625" style="50" customWidth="1"/>
  </cols>
  <sheetData>
    <row r="2" spans="2:9" ht="15.75">
      <c r="B2" s="161" t="s">
        <v>374</v>
      </c>
      <c r="C2" s="161"/>
      <c r="D2" s="161"/>
      <c r="E2" s="161"/>
      <c r="F2" s="161"/>
      <c r="G2" s="161"/>
      <c r="H2" s="161"/>
      <c r="I2" s="161"/>
    </row>
    <row r="3" spans="2:9" ht="15.75">
      <c r="B3" s="161" t="s">
        <v>327</v>
      </c>
      <c r="C3" s="161"/>
      <c r="D3" s="161"/>
      <c r="E3" s="161"/>
      <c r="F3" s="161"/>
      <c r="G3" s="161"/>
      <c r="H3" s="161"/>
      <c r="I3" s="161"/>
    </row>
    <row r="4" spans="2:9" ht="15.75">
      <c r="B4" s="161" t="s">
        <v>383</v>
      </c>
      <c r="C4" s="161"/>
      <c r="D4" s="161"/>
      <c r="E4" s="161"/>
      <c r="F4" s="161"/>
      <c r="G4" s="161"/>
      <c r="H4" s="161"/>
      <c r="I4" s="161"/>
    </row>
    <row r="5" spans="2:9" ht="12" customHeight="1">
      <c r="B5" s="160"/>
      <c r="C5" s="160"/>
      <c r="D5" s="160"/>
      <c r="E5" s="160"/>
      <c r="F5" s="160"/>
      <c r="G5" s="160"/>
      <c r="H5" s="160"/>
      <c r="I5" s="160"/>
    </row>
    <row r="6" spans="2:9" ht="30" customHeight="1">
      <c r="B6" s="56"/>
      <c r="C6" s="56"/>
      <c r="D6" s="159"/>
      <c r="E6" s="159"/>
      <c r="F6" s="57">
        <v>2019</v>
      </c>
      <c r="G6" s="64"/>
      <c r="H6" s="57">
        <v>2018</v>
      </c>
      <c r="I6" s="63"/>
    </row>
    <row r="7" spans="2:9" ht="15.75">
      <c r="B7" s="103"/>
      <c r="C7" s="103"/>
      <c r="D7" s="104"/>
      <c r="E7" s="104"/>
      <c r="F7" s="104"/>
      <c r="G7" s="104"/>
      <c r="H7" s="105"/>
      <c r="I7" s="82"/>
    </row>
    <row r="8" spans="2:9" s="58" customFormat="1" ht="15.75" customHeight="1">
      <c r="B8" s="66" t="s">
        <v>236</v>
      </c>
      <c r="C8" s="66"/>
      <c r="D8" s="66"/>
      <c r="E8" s="66"/>
      <c r="F8" s="66"/>
      <c r="G8" s="66"/>
      <c r="H8" s="67"/>
      <c r="I8" s="102"/>
    </row>
    <row r="9" spans="2:9" s="58" customFormat="1" ht="15.75" customHeight="1">
      <c r="B9" s="66"/>
      <c r="C9" s="66"/>
      <c r="D9" s="66"/>
      <c r="E9" s="66"/>
      <c r="F9" s="66"/>
      <c r="G9" s="66"/>
      <c r="H9" s="67"/>
      <c r="I9" s="102"/>
    </row>
    <row r="10" spans="2:9" s="58" customFormat="1" ht="15.75">
      <c r="B10" s="65" t="s">
        <v>6</v>
      </c>
      <c r="C10" s="65"/>
      <c r="D10" s="66"/>
      <c r="E10" s="66"/>
      <c r="F10" s="66"/>
      <c r="G10" s="66"/>
      <c r="H10" s="67"/>
      <c r="I10" s="102"/>
    </row>
    <row r="11" spans="2:9" s="58" customFormat="1" ht="15.75">
      <c r="B11" s="65"/>
      <c r="C11" s="65"/>
      <c r="D11" s="68" t="s">
        <v>298</v>
      </c>
      <c r="E11" s="66"/>
      <c r="F11" s="109">
        <v>0</v>
      </c>
      <c r="G11" s="152"/>
      <c r="H11" s="109">
        <v>0</v>
      </c>
      <c r="I11" s="109"/>
    </row>
    <row r="12" spans="2:9" ht="15.75">
      <c r="B12" s="69"/>
      <c r="C12" s="69"/>
      <c r="D12" s="68" t="s">
        <v>277</v>
      </c>
      <c r="E12" s="68"/>
      <c r="F12" s="118">
        <f>+'Annex C-1-DETAILED'!G14</f>
        <v>11184642.780000001</v>
      </c>
      <c r="G12" s="68"/>
      <c r="H12" s="118">
        <f>+'Annex C-1-DETAILED'!I14</f>
        <v>10417957.200000001</v>
      </c>
      <c r="I12" s="71"/>
    </row>
    <row r="13" spans="2:11" ht="15.75">
      <c r="B13" s="69"/>
      <c r="C13" s="69"/>
      <c r="D13" s="70" t="s">
        <v>297</v>
      </c>
      <c r="E13" s="70"/>
      <c r="F13" s="118">
        <f>+'Annex C-1-DETAILED'!G20</f>
        <v>0</v>
      </c>
      <c r="G13" s="70"/>
      <c r="H13" s="118">
        <f>+'Annex C-1-DETAILED'!I20</f>
        <v>0</v>
      </c>
      <c r="I13" s="71"/>
      <c r="J13" s="54"/>
      <c r="K13" s="54"/>
    </row>
    <row r="14" spans="2:9" ht="15.75">
      <c r="B14" s="69"/>
      <c r="C14" s="69"/>
      <c r="D14" s="68" t="s">
        <v>10</v>
      </c>
      <c r="E14" s="70"/>
      <c r="F14" s="118">
        <f>+'Annex C-1-DETAILED'!G25</f>
        <v>235275.6</v>
      </c>
      <c r="G14" s="70"/>
      <c r="H14" s="118">
        <f>+'Annex C-1-DETAILED'!I25</f>
        <v>88462.11</v>
      </c>
      <c r="I14" s="71"/>
    </row>
    <row r="15" spans="2:9" ht="15.75">
      <c r="B15" s="69"/>
      <c r="C15" s="69"/>
      <c r="D15" s="68" t="s">
        <v>92</v>
      </c>
      <c r="E15" s="68"/>
      <c r="F15" s="118">
        <f>+'Annex C-1-DETAILED'!G31</f>
        <v>3000450.46</v>
      </c>
      <c r="G15" s="68"/>
      <c r="H15" s="118">
        <f>+'Annex C-1-DETAILED'!I31</f>
        <v>0</v>
      </c>
      <c r="I15" s="71"/>
    </row>
    <row r="16" spans="2:9" ht="15.75">
      <c r="B16" s="69"/>
      <c r="C16" s="69"/>
      <c r="D16" s="68" t="s">
        <v>93</v>
      </c>
      <c r="E16" s="68"/>
      <c r="F16" s="118">
        <f>+'Annex C-1-DETAILED'!G41</f>
        <v>0</v>
      </c>
      <c r="G16" s="68"/>
      <c r="H16" s="118">
        <f>+'Annex C-1-DETAILED'!I41</f>
        <v>0</v>
      </c>
      <c r="I16" s="71"/>
    </row>
    <row r="17" spans="2:9" ht="15.75">
      <c r="B17" s="69"/>
      <c r="C17" s="69"/>
      <c r="D17" s="68" t="s">
        <v>205</v>
      </c>
      <c r="E17" s="68"/>
      <c r="F17" s="118">
        <f>+'Annex C-1-DETAILED'!G48</f>
        <v>0</v>
      </c>
      <c r="G17" s="68"/>
      <c r="H17" s="118">
        <f>+'Annex C-1-DETAILED'!I48</f>
        <v>0</v>
      </c>
      <c r="I17" s="71"/>
    </row>
    <row r="18" spans="2:9" s="55" customFormat="1" ht="15.75">
      <c r="B18" s="62"/>
      <c r="C18" s="62"/>
      <c r="D18" s="76" t="s">
        <v>13</v>
      </c>
      <c r="E18" s="76"/>
      <c r="F18" s="118">
        <f>+'Annex C-1-DETAILED'!G57</f>
        <v>52599.51</v>
      </c>
      <c r="G18" s="76"/>
      <c r="H18" s="118">
        <f>+'Annex C-1-DETAILED'!I57</f>
        <v>121505.76000000001</v>
      </c>
      <c r="I18" s="71"/>
    </row>
    <row r="19" spans="2:9" s="58" customFormat="1" ht="15.75">
      <c r="B19" s="65" t="s">
        <v>20</v>
      </c>
      <c r="C19" s="65"/>
      <c r="D19" s="66"/>
      <c r="E19" s="66"/>
      <c r="F19" s="122">
        <f>SUM(F11:F18)</f>
        <v>14472968.35</v>
      </c>
      <c r="G19" s="66"/>
      <c r="H19" s="122">
        <f>SUM(H11:H18)</f>
        <v>10627925.07</v>
      </c>
      <c r="I19" s="81"/>
    </row>
    <row r="20" spans="2:9" ht="15.75">
      <c r="B20" s="69"/>
      <c r="C20" s="69"/>
      <c r="D20" s="68" t="s">
        <v>17</v>
      </c>
      <c r="E20" s="68"/>
      <c r="F20" s="119">
        <f>+'Annex C-1-DETAILED'!G71</f>
        <v>84000</v>
      </c>
      <c r="G20" s="68"/>
      <c r="H20" s="119">
        <f>+'Annex C-1-DETAILED'!I71</f>
        <v>1502500</v>
      </c>
      <c r="I20" s="71"/>
    </row>
    <row r="21" spans="2:9" s="58" customFormat="1" ht="15.75">
      <c r="B21" s="65" t="s">
        <v>343</v>
      </c>
      <c r="C21" s="65"/>
      <c r="D21" s="66"/>
      <c r="E21" s="66"/>
      <c r="F21" s="107">
        <f>+F19+F20</f>
        <v>14556968.35</v>
      </c>
      <c r="G21" s="66"/>
      <c r="H21" s="107">
        <f>+H19+H20</f>
        <v>12130425.07</v>
      </c>
      <c r="I21" s="81"/>
    </row>
    <row r="22" spans="2:9" s="58" customFormat="1" ht="15.75">
      <c r="B22" s="66"/>
      <c r="C22" s="66"/>
      <c r="D22" s="66"/>
      <c r="E22" s="66"/>
      <c r="F22" s="81"/>
      <c r="G22" s="66"/>
      <c r="H22" s="81"/>
      <c r="I22" s="81"/>
    </row>
    <row r="23" spans="2:9" s="58" customFormat="1" ht="15.75">
      <c r="B23" s="65" t="s">
        <v>21</v>
      </c>
      <c r="C23" s="65"/>
      <c r="D23" s="66"/>
      <c r="E23" s="66"/>
      <c r="F23" s="81"/>
      <c r="G23" s="66"/>
      <c r="H23" s="81"/>
      <c r="I23" s="81"/>
    </row>
    <row r="24" spans="2:9" ht="15.75">
      <c r="B24" s="69"/>
      <c r="C24" s="69"/>
      <c r="D24" s="68" t="s">
        <v>94</v>
      </c>
      <c r="E24" s="68"/>
      <c r="F24" s="118">
        <f>+'Annex C-1-DETAILED'!G80</f>
        <v>4831321.839999999</v>
      </c>
      <c r="G24" s="68"/>
      <c r="H24" s="118">
        <f>+'Annex C-1-DETAILED'!I80</f>
        <v>4696595.37</v>
      </c>
      <c r="I24" s="71"/>
    </row>
    <row r="25" spans="2:9" ht="15.75">
      <c r="B25" s="69"/>
      <c r="C25" s="69"/>
      <c r="D25" s="68" t="s">
        <v>95</v>
      </c>
      <c r="E25" s="68"/>
      <c r="F25" s="118">
        <f>+'Annex C-1-DETAILED'!G87</f>
        <v>36068.88</v>
      </c>
      <c r="G25" s="68"/>
      <c r="H25" s="118">
        <f>+'Annex C-1-DETAILED'!I87</f>
        <v>18180.41</v>
      </c>
      <c r="I25" s="71"/>
    </row>
    <row r="26" spans="2:9" ht="15.75">
      <c r="B26" s="69"/>
      <c r="C26" s="69"/>
      <c r="D26" s="68" t="s">
        <v>97</v>
      </c>
      <c r="E26" s="62"/>
      <c r="F26" s="118">
        <f>+'Annex C-1-DETAILED'!G97</f>
        <v>728199.14</v>
      </c>
      <c r="G26" s="62"/>
      <c r="H26" s="118">
        <f>+'Annex C-1-DETAILED'!I97</f>
        <v>715518.2</v>
      </c>
      <c r="I26" s="71"/>
    </row>
    <row r="27" spans="2:9" ht="15.75">
      <c r="B27" s="69"/>
      <c r="C27" s="69"/>
      <c r="D27" s="68" t="s">
        <v>23</v>
      </c>
      <c r="E27" s="70"/>
      <c r="F27" s="118">
        <f>+'Annex C-1-DETAILED'!G104</f>
        <v>0</v>
      </c>
      <c r="G27" s="70"/>
      <c r="H27" s="118">
        <f>+'Annex C-1-DETAILED'!I104</f>
        <v>0</v>
      </c>
      <c r="I27" s="71"/>
    </row>
    <row r="28" spans="2:9" ht="15.75">
      <c r="B28" s="69"/>
      <c r="C28" s="69"/>
      <c r="D28" s="70" t="s">
        <v>193</v>
      </c>
      <c r="E28" s="70"/>
      <c r="F28" s="118">
        <f>+'Annex C-1-DETAILED'!G113</f>
        <v>0</v>
      </c>
      <c r="G28" s="70"/>
      <c r="H28" s="118">
        <f>+'Annex C-1-DETAILED'!I113</f>
        <v>0</v>
      </c>
      <c r="I28" s="71"/>
    </row>
    <row r="29" spans="2:9" ht="15.75">
      <c r="B29" s="69"/>
      <c r="C29" s="69"/>
      <c r="D29" s="70" t="s">
        <v>234</v>
      </c>
      <c r="E29" s="70"/>
      <c r="F29" s="118">
        <f>+'Annex C-1-DETAILED'!G119</f>
        <v>0</v>
      </c>
      <c r="G29" s="70"/>
      <c r="H29" s="118">
        <f>+'Annex C-1-DETAILED'!I119</f>
        <v>0</v>
      </c>
      <c r="I29" s="71"/>
    </row>
    <row r="30" spans="2:9" s="55" customFormat="1" ht="15.75">
      <c r="B30" s="62"/>
      <c r="C30" s="62"/>
      <c r="D30" s="76" t="s">
        <v>25</v>
      </c>
      <c r="E30" s="76"/>
      <c r="F30" s="118">
        <f>+'Annex C-1-DETAILED'!G121</f>
        <v>1656726.35</v>
      </c>
      <c r="G30" s="76"/>
      <c r="H30" s="118">
        <f>+'Annex C-1-DETAILED'!I121</f>
        <v>1491290.1199999999</v>
      </c>
      <c r="I30" s="71"/>
    </row>
    <row r="31" spans="2:9" s="55" customFormat="1" ht="15.75">
      <c r="B31" s="62"/>
      <c r="C31" s="62"/>
      <c r="D31" s="76" t="s">
        <v>279</v>
      </c>
      <c r="E31" s="76"/>
      <c r="F31" s="118">
        <f>+'Annex C-1-DETAILED'!G128</f>
        <v>0</v>
      </c>
      <c r="G31" s="76"/>
      <c r="H31" s="118">
        <f>+'Annex C-1-DETAILED'!I128</f>
        <v>0</v>
      </c>
      <c r="I31" s="71"/>
    </row>
    <row r="32" spans="2:9" s="55" customFormat="1" ht="15.75">
      <c r="B32" s="62"/>
      <c r="C32" s="62"/>
      <c r="D32" s="76" t="s">
        <v>98</v>
      </c>
      <c r="E32" s="76"/>
      <c r="F32" s="118">
        <f>+'Annex C-1-DETAILED'!G134</f>
        <v>3000000</v>
      </c>
      <c r="G32" s="76"/>
      <c r="H32" s="118">
        <f>+'Annex C-1-DETAILED'!I134</f>
        <v>1500000</v>
      </c>
      <c r="I32" s="71"/>
    </row>
    <row r="33" spans="2:9" s="55" customFormat="1" ht="15.75">
      <c r="B33" s="62"/>
      <c r="C33" s="62"/>
      <c r="D33" s="76" t="s">
        <v>99</v>
      </c>
      <c r="E33" s="73"/>
      <c r="F33" s="118">
        <f>+'Annex C-1-DETAILED'!G146</f>
        <v>0</v>
      </c>
      <c r="G33" s="73"/>
      <c r="H33" s="118">
        <f>+'Annex C-1-DETAILED'!I146</f>
        <v>0</v>
      </c>
      <c r="I33" s="71"/>
    </row>
    <row r="34" spans="2:9" ht="15.75">
      <c r="B34" s="69"/>
      <c r="C34" s="69"/>
      <c r="D34" s="70" t="s">
        <v>67</v>
      </c>
      <c r="E34" s="68"/>
      <c r="F34" s="118">
        <f>+'Annex C-1-DETAILED'!G152</f>
        <v>386436.05</v>
      </c>
      <c r="G34" s="68"/>
      <c r="H34" s="118">
        <f>+'Annex C-1-DETAILED'!I152</f>
        <v>220671.38</v>
      </c>
      <c r="I34" s="71"/>
    </row>
    <row r="35" spans="2:9" s="58" customFormat="1" ht="15.75">
      <c r="B35" s="87" t="s">
        <v>26</v>
      </c>
      <c r="C35" s="87"/>
      <c r="D35" s="66"/>
      <c r="E35" s="66"/>
      <c r="F35" s="120">
        <f>SUM(F24:F34)</f>
        <v>10638752.26</v>
      </c>
      <c r="G35" s="66"/>
      <c r="H35" s="120">
        <f>SUM(H24:H34)</f>
        <v>8642255.480000002</v>
      </c>
      <c r="I35" s="81"/>
    </row>
    <row r="36" spans="2:9" ht="15.75">
      <c r="B36" s="69"/>
      <c r="C36" s="69"/>
      <c r="D36" s="70" t="s">
        <v>17</v>
      </c>
      <c r="E36" s="68"/>
      <c r="F36" s="119">
        <f>'Annex C-1-DETAILED'!G164</f>
        <v>36000</v>
      </c>
      <c r="G36" s="68"/>
      <c r="H36" s="119">
        <v>2500</v>
      </c>
      <c r="I36" s="71"/>
    </row>
    <row r="37" spans="2:9" s="58" customFormat="1" ht="15.75">
      <c r="B37" s="87" t="s">
        <v>344</v>
      </c>
      <c r="C37" s="87"/>
      <c r="D37" s="66"/>
      <c r="E37" s="66"/>
      <c r="F37" s="121">
        <f>+F35+F36</f>
        <v>10674752.26</v>
      </c>
      <c r="G37" s="66"/>
      <c r="H37" s="121">
        <f>+H35+H36</f>
        <v>8644755.480000002</v>
      </c>
      <c r="I37" s="81"/>
    </row>
    <row r="38" spans="2:9" ht="15.75">
      <c r="B38" s="70"/>
      <c r="C38" s="70"/>
      <c r="D38" s="68"/>
      <c r="E38" s="68"/>
      <c r="F38" s="71"/>
      <c r="G38" s="68"/>
      <c r="H38" s="71"/>
      <c r="I38" s="71"/>
    </row>
    <row r="39" spans="2:9" ht="15.75">
      <c r="B39" s="88" t="s">
        <v>326</v>
      </c>
      <c r="C39" s="88"/>
      <c r="D39" s="66"/>
      <c r="E39" s="66"/>
      <c r="F39" s="107">
        <f>+F21-F37</f>
        <v>3882216.09</v>
      </c>
      <c r="G39" s="66"/>
      <c r="H39" s="107">
        <f>+H21-H37</f>
        <v>3485669.589999998</v>
      </c>
      <c r="I39" s="81"/>
    </row>
    <row r="40" spans="2:9" ht="15.75">
      <c r="B40" s="88"/>
      <c r="C40" s="88"/>
      <c r="D40" s="66"/>
      <c r="E40" s="66"/>
      <c r="F40" s="81"/>
      <c r="G40" s="66"/>
      <c r="H40" s="81"/>
      <c r="I40" s="81"/>
    </row>
    <row r="41" spans="2:9" s="58" customFormat="1" ht="15.75">
      <c r="B41" s="88" t="s">
        <v>237</v>
      </c>
      <c r="C41" s="88"/>
      <c r="D41" s="66"/>
      <c r="E41" s="66"/>
      <c r="F41" s="81"/>
      <c r="G41" s="66"/>
      <c r="H41" s="81"/>
      <c r="I41" s="81"/>
    </row>
    <row r="42" spans="2:9" s="58" customFormat="1" ht="15.75">
      <c r="B42" s="88"/>
      <c r="C42" s="88"/>
      <c r="D42" s="66"/>
      <c r="E42" s="66"/>
      <c r="F42" s="81"/>
      <c r="G42" s="66"/>
      <c r="H42" s="81"/>
      <c r="I42" s="81"/>
    </row>
    <row r="43" spans="2:9" s="58" customFormat="1" ht="15.75">
      <c r="B43" s="87" t="s">
        <v>6</v>
      </c>
      <c r="C43" s="87"/>
      <c r="D43" s="66"/>
      <c r="E43" s="66"/>
      <c r="F43" s="81"/>
      <c r="G43" s="66"/>
      <c r="H43" s="81"/>
      <c r="I43" s="81"/>
    </row>
    <row r="44" spans="2:9" ht="15.75">
      <c r="B44" s="69"/>
      <c r="C44" s="69"/>
      <c r="D44" s="76" t="s">
        <v>241</v>
      </c>
      <c r="E44" s="76"/>
      <c r="F44" s="109">
        <v>0</v>
      </c>
      <c r="G44" s="153"/>
      <c r="H44" s="109"/>
      <c r="I44" s="109"/>
    </row>
    <row r="45" spans="2:9" ht="15.75">
      <c r="B45" s="69"/>
      <c r="C45" s="69"/>
      <c r="D45" s="68" t="s">
        <v>202</v>
      </c>
      <c r="E45" s="76"/>
      <c r="F45" s="109">
        <f>'Annex C-1-DETAILED'!G180</f>
        <v>0</v>
      </c>
      <c r="G45" s="153"/>
      <c r="H45" s="109">
        <f>+'Annex C-1-DETAILED'!I180</f>
        <v>267415.4</v>
      </c>
      <c r="I45" s="109"/>
    </row>
    <row r="46" spans="2:9" ht="15.75">
      <c r="B46" s="69"/>
      <c r="C46" s="69"/>
      <c r="D46" s="68" t="s">
        <v>101</v>
      </c>
      <c r="E46" s="68"/>
      <c r="F46" s="109">
        <v>0</v>
      </c>
      <c r="G46" s="156"/>
      <c r="H46" s="109">
        <v>0</v>
      </c>
      <c r="I46" s="109"/>
    </row>
    <row r="47" spans="2:9" ht="15.75">
      <c r="B47" s="69"/>
      <c r="C47" s="69"/>
      <c r="D47" s="68" t="s">
        <v>296</v>
      </c>
      <c r="E47" s="68"/>
      <c r="F47" s="109">
        <f>+'Annex C-1-DETAILED'!G190</f>
        <v>25731.600000000002</v>
      </c>
      <c r="G47" s="156"/>
      <c r="H47" s="109">
        <f>+'Annex C-1-DETAILED'!I190</f>
        <v>24017.56</v>
      </c>
      <c r="I47" s="109"/>
    </row>
    <row r="48" spans="2:9" ht="15.75">
      <c r="B48" s="69"/>
      <c r="C48" s="69"/>
      <c r="D48" s="68" t="s">
        <v>154</v>
      </c>
      <c r="E48" s="68"/>
      <c r="F48" s="109">
        <v>0</v>
      </c>
      <c r="G48" s="156"/>
      <c r="H48" s="109">
        <v>0</v>
      </c>
      <c r="I48" s="109"/>
    </row>
    <row r="49" spans="2:9" ht="15.75">
      <c r="B49" s="69"/>
      <c r="C49" s="69"/>
      <c r="D49" s="68" t="s">
        <v>360</v>
      </c>
      <c r="E49" s="68"/>
      <c r="F49" s="109">
        <v>0</v>
      </c>
      <c r="G49" s="156"/>
      <c r="H49" s="109">
        <v>0</v>
      </c>
      <c r="I49" s="109"/>
    </row>
    <row r="50" spans="2:9" ht="15.75">
      <c r="B50" s="69"/>
      <c r="C50" s="69"/>
      <c r="D50" s="68" t="s">
        <v>102</v>
      </c>
      <c r="E50" s="68"/>
      <c r="F50" s="109">
        <v>0</v>
      </c>
      <c r="G50" s="156"/>
      <c r="H50" s="109">
        <v>0</v>
      </c>
      <c r="I50" s="109"/>
    </row>
    <row r="51" spans="2:9" ht="15.75">
      <c r="B51" s="69"/>
      <c r="C51" s="69"/>
      <c r="D51" s="68" t="s">
        <v>204</v>
      </c>
      <c r="E51" s="68"/>
      <c r="F51" s="109">
        <v>0</v>
      </c>
      <c r="G51" s="156"/>
      <c r="H51" s="109">
        <v>0</v>
      </c>
      <c r="I51" s="109"/>
    </row>
    <row r="52" spans="2:9" s="59" customFormat="1" ht="15.75">
      <c r="B52" s="65" t="s">
        <v>20</v>
      </c>
      <c r="C52" s="65"/>
      <c r="D52" s="65"/>
      <c r="E52" s="65"/>
      <c r="F52" s="122">
        <f>SUM(F44:F51)</f>
        <v>25731.600000000002</v>
      </c>
      <c r="G52" s="65"/>
      <c r="H52" s="122">
        <f>SUM(H44:H51)</f>
        <v>291432.96</v>
      </c>
      <c r="I52" s="108"/>
    </row>
    <row r="53" spans="2:9" ht="15.75">
      <c r="B53" s="69"/>
      <c r="C53" s="69"/>
      <c r="D53" s="68" t="s">
        <v>17</v>
      </c>
      <c r="E53" s="68"/>
      <c r="F53" s="123">
        <v>0</v>
      </c>
      <c r="G53" s="68"/>
      <c r="H53" s="123">
        <v>0</v>
      </c>
      <c r="I53" s="109"/>
    </row>
    <row r="54" spans="2:9" s="59" customFormat="1" ht="15.75">
      <c r="B54" s="65" t="s">
        <v>343</v>
      </c>
      <c r="C54" s="65"/>
      <c r="D54" s="65"/>
      <c r="E54" s="65"/>
      <c r="F54" s="124">
        <f>+F52+F53</f>
        <v>25731.600000000002</v>
      </c>
      <c r="G54" s="65"/>
      <c r="H54" s="124">
        <f>+H52+H53</f>
        <v>291432.96</v>
      </c>
      <c r="I54" s="108"/>
    </row>
    <row r="55" spans="2:9" ht="15.75">
      <c r="B55" s="68"/>
      <c r="C55" s="68"/>
      <c r="D55" s="68"/>
      <c r="E55" s="68"/>
      <c r="F55" s="112"/>
      <c r="G55" s="68"/>
      <c r="H55" s="112"/>
      <c r="I55" s="112"/>
    </row>
    <row r="56" spans="2:9" s="59" customFormat="1" ht="15.75">
      <c r="B56" s="65" t="s">
        <v>21</v>
      </c>
      <c r="C56" s="65"/>
      <c r="D56" s="65"/>
      <c r="E56" s="65"/>
      <c r="F56" s="108"/>
      <c r="G56" s="65"/>
      <c r="H56" s="108"/>
      <c r="I56" s="108"/>
    </row>
    <row r="57" spans="2:9" ht="15.75">
      <c r="B57" s="69"/>
      <c r="C57" s="69"/>
      <c r="D57" s="68" t="s">
        <v>111</v>
      </c>
      <c r="E57" s="68"/>
      <c r="F57" s="109">
        <v>0</v>
      </c>
      <c r="G57" s="68"/>
      <c r="H57" s="109">
        <v>0</v>
      </c>
      <c r="I57" s="109"/>
    </row>
    <row r="58" spans="2:9" ht="15.75">
      <c r="B58" s="69"/>
      <c r="C58" s="69"/>
      <c r="D58" s="68" t="s">
        <v>103</v>
      </c>
      <c r="E58" s="68"/>
      <c r="F58" s="109">
        <f>+'Annex C-1-DETAILED'!G220</f>
        <v>120000</v>
      </c>
      <c r="G58" s="68"/>
      <c r="H58" s="109">
        <f>+'Annex C-1-DETAILED'!I220</f>
        <v>0</v>
      </c>
      <c r="I58" s="109"/>
    </row>
    <row r="59" spans="2:9" ht="15.75">
      <c r="B59" s="69"/>
      <c r="C59" s="69"/>
      <c r="D59" s="76" t="s">
        <v>235</v>
      </c>
      <c r="E59" s="76"/>
      <c r="F59" s="109">
        <f>+'Annex C-1-DETAILED'!G244</f>
        <v>0</v>
      </c>
      <c r="G59" s="76"/>
      <c r="H59" s="109">
        <f>+'Annex C-1-DETAILED'!I244</f>
        <v>0</v>
      </c>
      <c r="I59" s="109"/>
    </row>
    <row r="60" spans="2:9" ht="15.75">
      <c r="B60" s="69"/>
      <c r="C60" s="69"/>
      <c r="D60" s="68" t="s">
        <v>96</v>
      </c>
      <c r="E60" s="68"/>
      <c r="F60" s="109">
        <v>0</v>
      </c>
      <c r="G60" s="68"/>
      <c r="H60" s="109">
        <v>0</v>
      </c>
      <c r="I60" s="109"/>
    </row>
    <row r="61" spans="2:9" ht="15.75">
      <c r="B61" s="69"/>
      <c r="C61" s="69"/>
      <c r="D61" s="62" t="s">
        <v>49</v>
      </c>
      <c r="E61" s="70"/>
      <c r="F61" s="109">
        <v>0</v>
      </c>
      <c r="G61" s="70"/>
      <c r="H61" s="109">
        <v>0</v>
      </c>
      <c r="I61" s="109"/>
    </row>
    <row r="62" spans="2:9" ht="15.75">
      <c r="B62" s="69"/>
      <c r="C62" s="69"/>
      <c r="D62" s="68" t="s">
        <v>174</v>
      </c>
      <c r="E62" s="68"/>
      <c r="F62" s="109">
        <v>0</v>
      </c>
      <c r="G62" s="68"/>
      <c r="H62" s="109">
        <v>0</v>
      </c>
      <c r="I62" s="109"/>
    </row>
    <row r="63" spans="2:9" ht="15.75">
      <c r="B63" s="69"/>
      <c r="C63" s="69"/>
      <c r="D63" s="68" t="s">
        <v>189</v>
      </c>
      <c r="E63" s="68"/>
      <c r="F63" s="109">
        <v>0</v>
      </c>
      <c r="G63" s="68"/>
      <c r="H63" s="109">
        <v>0</v>
      </c>
      <c r="I63" s="109"/>
    </row>
    <row r="64" spans="2:9" s="58" customFormat="1" ht="15.75">
      <c r="B64" s="65" t="s">
        <v>26</v>
      </c>
      <c r="C64" s="65"/>
      <c r="D64" s="66"/>
      <c r="E64" s="66"/>
      <c r="F64" s="122">
        <f>SUM(F57:F63)</f>
        <v>120000</v>
      </c>
      <c r="G64" s="66"/>
      <c r="H64" s="122">
        <f>SUM(H57:H63)</f>
        <v>0</v>
      </c>
      <c r="I64" s="108"/>
    </row>
    <row r="65" spans="2:9" ht="15.75">
      <c r="B65" s="69"/>
      <c r="C65" s="69"/>
      <c r="D65" s="68" t="s">
        <v>17</v>
      </c>
      <c r="E65" s="68"/>
      <c r="F65" s="123">
        <v>0</v>
      </c>
      <c r="G65" s="68"/>
      <c r="H65" s="123">
        <v>0</v>
      </c>
      <c r="I65" s="109"/>
    </row>
    <row r="66" spans="2:9" s="58" customFormat="1" ht="15.75">
      <c r="B66" s="65" t="s">
        <v>344</v>
      </c>
      <c r="C66" s="65"/>
      <c r="D66" s="66"/>
      <c r="E66" s="66"/>
      <c r="F66" s="124">
        <f>+F64+F65</f>
        <v>120000</v>
      </c>
      <c r="G66" s="66"/>
      <c r="H66" s="124">
        <f>+H64+H65</f>
        <v>0</v>
      </c>
      <c r="I66" s="108"/>
    </row>
    <row r="67" spans="2:9" ht="15.75">
      <c r="B67" s="99"/>
      <c r="C67" s="99"/>
      <c r="D67" s="68"/>
      <c r="E67" s="68"/>
      <c r="F67" s="109"/>
      <c r="G67" s="68"/>
      <c r="H67" s="109"/>
      <c r="I67" s="109"/>
    </row>
    <row r="68" spans="2:9" ht="15.75">
      <c r="B68" s="100" t="s">
        <v>325</v>
      </c>
      <c r="C68" s="100"/>
      <c r="D68" s="66"/>
      <c r="E68" s="66"/>
      <c r="F68" s="106">
        <f>+F54-F66</f>
        <v>-94268.4</v>
      </c>
      <c r="G68" s="66"/>
      <c r="H68" s="106">
        <f>+H54-H66</f>
        <v>291432.96</v>
      </c>
      <c r="I68" s="108"/>
    </row>
    <row r="69" spans="2:9" ht="15.75">
      <c r="B69" s="66"/>
      <c r="C69" s="66"/>
      <c r="D69" s="66"/>
      <c r="E69" s="66"/>
      <c r="F69" s="108"/>
      <c r="G69" s="66"/>
      <c r="H69" s="108"/>
      <c r="I69" s="108"/>
    </row>
    <row r="70" spans="2:9" s="58" customFormat="1" ht="15.75">
      <c r="B70" s="66" t="s">
        <v>238</v>
      </c>
      <c r="C70" s="66"/>
      <c r="D70" s="66"/>
      <c r="E70" s="66"/>
      <c r="F70" s="108"/>
      <c r="G70" s="66"/>
      <c r="H70" s="108"/>
      <c r="I70" s="108"/>
    </row>
    <row r="71" spans="2:9" s="58" customFormat="1" ht="15.75">
      <c r="B71" s="66"/>
      <c r="C71" s="66"/>
      <c r="D71" s="66"/>
      <c r="E71" s="66"/>
      <c r="F71" s="108"/>
      <c r="G71" s="66"/>
      <c r="H71" s="108"/>
      <c r="I71" s="108"/>
    </row>
    <row r="72" spans="2:9" s="58" customFormat="1" ht="15.75">
      <c r="B72" s="65" t="s">
        <v>6</v>
      </c>
      <c r="C72" s="65"/>
      <c r="D72" s="66"/>
      <c r="E72" s="66"/>
      <c r="F72" s="108"/>
      <c r="G72" s="66"/>
      <c r="H72" s="108"/>
      <c r="I72" s="108"/>
    </row>
    <row r="73" spans="2:9" ht="15.75">
      <c r="B73" s="68"/>
      <c r="C73" s="68"/>
      <c r="D73" s="68" t="s">
        <v>246</v>
      </c>
      <c r="E73" s="68"/>
      <c r="F73" s="109">
        <v>0</v>
      </c>
      <c r="G73" s="68"/>
      <c r="H73" s="109">
        <v>0</v>
      </c>
      <c r="I73" s="109"/>
    </row>
    <row r="74" spans="2:9" ht="15.75">
      <c r="B74" s="68"/>
      <c r="C74" s="68"/>
      <c r="D74" s="68" t="s">
        <v>280</v>
      </c>
      <c r="E74" s="68"/>
      <c r="F74" s="109">
        <v>0</v>
      </c>
      <c r="G74" s="68"/>
      <c r="H74" s="109">
        <v>0</v>
      </c>
      <c r="I74" s="109"/>
    </row>
    <row r="75" spans="2:9" ht="15.75">
      <c r="B75" s="69"/>
      <c r="C75" s="69"/>
      <c r="D75" s="68" t="s">
        <v>35</v>
      </c>
      <c r="E75" s="68"/>
      <c r="F75" s="109">
        <v>0</v>
      </c>
      <c r="G75" s="68"/>
      <c r="H75" s="109">
        <v>0</v>
      </c>
      <c r="I75" s="109"/>
    </row>
    <row r="76" spans="2:9" ht="15.75">
      <c r="B76" s="68"/>
      <c r="C76" s="68"/>
      <c r="D76" s="68" t="s">
        <v>243</v>
      </c>
      <c r="E76" s="72"/>
      <c r="F76" s="109">
        <v>0</v>
      </c>
      <c r="G76" s="72"/>
      <c r="H76" s="109">
        <v>0</v>
      </c>
      <c r="I76" s="109"/>
    </row>
    <row r="77" spans="2:9" ht="15.75">
      <c r="B77" s="68"/>
      <c r="C77" s="68"/>
      <c r="D77" s="68" t="s">
        <v>244</v>
      </c>
      <c r="E77" s="72"/>
      <c r="F77" s="109">
        <v>0</v>
      </c>
      <c r="G77" s="72"/>
      <c r="H77" s="109">
        <v>0</v>
      </c>
      <c r="I77" s="109"/>
    </row>
    <row r="78" spans="2:9" s="58" customFormat="1" ht="15.75">
      <c r="B78" s="65" t="s">
        <v>20</v>
      </c>
      <c r="C78" s="65"/>
      <c r="D78" s="66"/>
      <c r="E78" s="66"/>
      <c r="F78" s="122">
        <f>SUM(F73:F77)</f>
        <v>0</v>
      </c>
      <c r="G78" s="66"/>
      <c r="H78" s="122">
        <f>SUM(H73:H77)</f>
        <v>0</v>
      </c>
      <c r="I78" s="108"/>
    </row>
    <row r="79" spans="2:9" ht="15.75">
      <c r="B79" s="68"/>
      <c r="C79" s="68"/>
      <c r="D79" s="68" t="s">
        <v>17</v>
      </c>
      <c r="E79" s="72"/>
      <c r="F79" s="123">
        <v>0</v>
      </c>
      <c r="G79" s="72"/>
      <c r="H79" s="123">
        <v>0</v>
      </c>
      <c r="I79" s="109"/>
    </row>
    <row r="80" spans="2:9" s="58" customFormat="1" ht="15.75">
      <c r="B80" s="65" t="s">
        <v>343</v>
      </c>
      <c r="C80" s="65"/>
      <c r="D80" s="66"/>
      <c r="E80" s="66"/>
      <c r="F80" s="124">
        <f>+F78+F79</f>
        <v>0</v>
      </c>
      <c r="G80" s="66"/>
      <c r="H80" s="124">
        <f>+H78+H79</f>
        <v>0</v>
      </c>
      <c r="I80" s="108"/>
    </row>
    <row r="81" spans="2:9" s="58" customFormat="1" ht="15.75">
      <c r="B81" s="66"/>
      <c r="C81" s="66"/>
      <c r="D81" s="66"/>
      <c r="E81" s="66"/>
      <c r="F81" s="111"/>
      <c r="G81" s="66"/>
      <c r="H81" s="111"/>
      <c r="I81" s="111"/>
    </row>
    <row r="82" spans="2:9" s="58" customFormat="1" ht="15.75">
      <c r="B82" s="65" t="s">
        <v>21</v>
      </c>
      <c r="C82" s="65"/>
      <c r="D82" s="66"/>
      <c r="E82" s="66"/>
      <c r="F82" s="108"/>
      <c r="G82" s="66"/>
      <c r="H82" s="108"/>
      <c r="I82" s="108"/>
    </row>
    <row r="83" spans="2:9" ht="15.75">
      <c r="B83" s="69"/>
      <c r="C83" s="69"/>
      <c r="D83" s="101" t="s">
        <v>36</v>
      </c>
      <c r="E83" s="101"/>
      <c r="F83" s="109">
        <f>+'Annex C-1-DETAILED'!G322</f>
        <v>990948</v>
      </c>
      <c r="G83" s="101"/>
      <c r="H83" s="109">
        <f>+'Annex C-1-DETAILED'!I322</f>
        <v>1113696.87</v>
      </c>
      <c r="I83" s="109"/>
    </row>
    <row r="84" spans="2:9" ht="15.75">
      <c r="B84" s="69"/>
      <c r="C84" s="69"/>
      <c r="D84" s="101" t="s">
        <v>281</v>
      </c>
      <c r="E84" s="101"/>
      <c r="F84" s="109">
        <v>0</v>
      </c>
      <c r="G84" s="101"/>
      <c r="H84" s="109">
        <v>0</v>
      </c>
      <c r="I84" s="109"/>
    </row>
    <row r="85" spans="2:9" ht="15.75">
      <c r="B85" s="69"/>
      <c r="C85" s="69"/>
      <c r="D85" s="101" t="s">
        <v>242</v>
      </c>
      <c r="E85" s="101"/>
      <c r="F85" s="109">
        <v>0</v>
      </c>
      <c r="G85" s="101"/>
      <c r="H85" s="109">
        <v>0</v>
      </c>
      <c r="I85" s="109"/>
    </row>
    <row r="86" spans="2:9" ht="15.75">
      <c r="B86" s="69"/>
      <c r="C86" s="69"/>
      <c r="D86" s="68" t="s">
        <v>233</v>
      </c>
      <c r="E86" s="68"/>
      <c r="F86" s="109">
        <f>+'Annex C-1-DETAILED'!G338</f>
        <v>83544</v>
      </c>
      <c r="G86" s="68"/>
      <c r="H86" s="109">
        <f>+'Annex C-1-DETAILED'!I338</f>
        <v>103920</v>
      </c>
      <c r="I86" s="109"/>
    </row>
    <row r="87" spans="2:9" ht="15.75">
      <c r="B87" s="69"/>
      <c r="C87" s="69"/>
      <c r="D87" s="68" t="s">
        <v>232</v>
      </c>
      <c r="E87" s="68"/>
      <c r="F87" s="109">
        <v>0</v>
      </c>
      <c r="G87" s="68"/>
      <c r="H87" s="109">
        <v>0</v>
      </c>
      <c r="I87" s="109"/>
    </row>
    <row r="88" spans="2:9" s="58" customFormat="1" ht="15.75">
      <c r="B88" s="65" t="s">
        <v>26</v>
      </c>
      <c r="C88" s="65"/>
      <c r="D88" s="66"/>
      <c r="E88" s="66"/>
      <c r="F88" s="122">
        <f>SUM(F83:F87)</f>
        <v>1074492</v>
      </c>
      <c r="G88" s="66"/>
      <c r="H88" s="122">
        <f>SUM(H83:H87)</f>
        <v>1217616.87</v>
      </c>
      <c r="I88" s="122"/>
    </row>
    <row r="89" spans="2:9" ht="15.75">
      <c r="B89" s="69"/>
      <c r="C89" s="69"/>
      <c r="D89" s="68" t="s">
        <v>17</v>
      </c>
      <c r="E89" s="68"/>
      <c r="F89" s="123">
        <v>0</v>
      </c>
      <c r="G89" s="68"/>
      <c r="H89" s="123">
        <v>0</v>
      </c>
      <c r="I89" s="109"/>
    </row>
    <row r="90" spans="2:9" s="58" customFormat="1" ht="15.75">
      <c r="B90" s="65" t="s">
        <v>344</v>
      </c>
      <c r="C90" s="65"/>
      <c r="D90" s="66"/>
      <c r="E90" s="66"/>
      <c r="F90" s="124">
        <f>+F88+F89</f>
        <v>1074492</v>
      </c>
      <c r="G90" s="66"/>
      <c r="H90" s="124">
        <f>+H88+H89</f>
        <v>1217616.87</v>
      </c>
      <c r="I90" s="108"/>
    </row>
    <row r="91" spans="2:9" s="58" customFormat="1" ht="15.75">
      <c r="B91" s="65"/>
      <c r="C91" s="65"/>
      <c r="D91" s="66"/>
      <c r="E91" s="66"/>
      <c r="F91" s="108"/>
      <c r="G91" s="66"/>
      <c r="H91" s="108"/>
      <c r="I91" s="108"/>
    </row>
    <row r="92" spans="2:9" ht="15.75">
      <c r="B92" s="66" t="s">
        <v>324</v>
      </c>
      <c r="C92" s="66"/>
      <c r="D92" s="66"/>
      <c r="E92" s="66"/>
      <c r="F92" s="106">
        <f>+F80-F90</f>
        <v>-1074492</v>
      </c>
      <c r="G92" s="66"/>
      <c r="H92" s="106">
        <f>+H80-H90</f>
        <v>-1217616.87</v>
      </c>
      <c r="I92" s="108"/>
    </row>
    <row r="93" spans="2:9" ht="15.75">
      <c r="B93" s="66"/>
      <c r="C93" s="66"/>
      <c r="D93" s="66"/>
      <c r="E93" s="66"/>
      <c r="F93" s="111"/>
      <c r="G93" s="66"/>
      <c r="H93" s="111"/>
      <c r="I93" s="111"/>
    </row>
    <row r="94" spans="2:9" ht="15.75">
      <c r="B94" s="66" t="s">
        <v>245</v>
      </c>
      <c r="C94" s="66"/>
      <c r="D94" s="66"/>
      <c r="E94" s="66"/>
      <c r="F94" s="108">
        <f>+F39+F68+F92</f>
        <v>2713455.69</v>
      </c>
      <c r="G94" s="66"/>
      <c r="H94" s="108">
        <f>+H39+H68+H92</f>
        <v>2559485.679999998</v>
      </c>
      <c r="I94" s="108"/>
    </row>
    <row r="95" spans="2:9" ht="15.75">
      <c r="B95" s="66"/>
      <c r="C95" s="66"/>
      <c r="D95" s="66"/>
      <c r="E95" s="66"/>
      <c r="F95" s="108"/>
      <c r="G95" s="66"/>
      <c r="H95" s="108"/>
      <c r="I95" s="108"/>
    </row>
    <row r="96" spans="2:9" s="58" customFormat="1" ht="15.75">
      <c r="B96" s="67" t="s">
        <v>190</v>
      </c>
      <c r="C96" s="67"/>
      <c r="D96" s="66"/>
      <c r="E96" s="66"/>
      <c r="F96" s="108">
        <v>0</v>
      </c>
      <c r="G96" s="66"/>
      <c r="H96" s="108">
        <v>0</v>
      </c>
      <c r="I96" s="108"/>
    </row>
    <row r="97" spans="2:9" s="58" customFormat="1" ht="15.75">
      <c r="B97" s="67"/>
      <c r="C97" s="67"/>
      <c r="D97" s="66"/>
      <c r="E97" s="66"/>
      <c r="F97" s="108"/>
      <c r="G97" s="66"/>
      <c r="H97" s="108"/>
      <c r="I97" s="108"/>
    </row>
    <row r="98" spans="2:9" s="58" customFormat="1" ht="15.75">
      <c r="B98" s="66" t="s">
        <v>239</v>
      </c>
      <c r="C98" s="66"/>
      <c r="D98" s="66"/>
      <c r="E98" s="66"/>
      <c r="F98" s="106">
        <f>+'Annex C-1-DETAILED'!G354</f>
        <v>12064078.989999998</v>
      </c>
      <c r="G98" s="66"/>
      <c r="H98" s="106">
        <f>+'Annex C-1-DETAILED'!I354</f>
        <v>9504593.31</v>
      </c>
      <c r="I98" s="108"/>
    </row>
    <row r="99" spans="2:9" ht="15.75">
      <c r="B99" s="68"/>
      <c r="C99" s="68"/>
      <c r="D99" s="68"/>
      <c r="E99" s="68"/>
      <c r="F99" s="112"/>
      <c r="G99" s="68"/>
      <c r="H99" s="112"/>
      <c r="I99" s="112"/>
    </row>
    <row r="100" spans="2:9" ht="16.5" thickBot="1">
      <c r="B100" s="66" t="s">
        <v>240</v>
      </c>
      <c r="C100" s="66"/>
      <c r="D100" s="66"/>
      <c r="E100" s="66"/>
      <c r="F100" s="117">
        <f>+F94+F96+F98</f>
        <v>14777534.679999998</v>
      </c>
      <c r="G100" s="66"/>
      <c r="H100" s="117">
        <f>+H94+H96+H98</f>
        <v>12064078.989999998</v>
      </c>
      <c r="I100" s="108"/>
    </row>
    <row r="101" spans="8:9" ht="16.5" thickTop="1">
      <c r="H101" s="125"/>
      <c r="I101" s="125"/>
    </row>
    <row r="102" spans="8:9" ht="15.75">
      <c r="H102" s="125"/>
      <c r="I102" s="125"/>
    </row>
    <row r="103" spans="2:9" ht="15.75">
      <c r="B103" s="150" t="s">
        <v>375</v>
      </c>
      <c r="C103" s="150"/>
      <c r="D103" s="150"/>
      <c r="E103" s="150"/>
      <c r="F103" s="150" t="s">
        <v>376</v>
      </c>
      <c r="G103" s="50"/>
      <c r="H103" s="125"/>
      <c r="I103" s="125"/>
    </row>
    <row r="104" spans="2:9" ht="15.75">
      <c r="B104" s="150"/>
      <c r="C104" s="150"/>
      <c r="D104" s="150"/>
      <c r="E104" s="150"/>
      <c r="F104" s="150"/>
      <c r="G104" s="50"/>
      <c r="H104" s="125"/>
      <c r="I104" s="125"/>
    </row>
    <row r="105" spans="2:9" ht="15.75">
      <c r="B105" s="150"/>
      <c r="C105" s="150"/>
      <c r="D105" s="150"/>
      <c r="E105" s="150"/>
      <c r="F105" s="150"/>
      <c r="G105" s="50"/>
      <c r="H105" s="125"/>
      <c r="I105" s="125"/>
    </row>
    <row r="106" spans="2:9" ht="15.75">
      <c r="B106" s="150"/>
      <c r="C106" s="150"/>
      <c r="D106" s="150"/>
      <c r="E106" s="150"/>
      <c r="F106" s="150"/>
      <c r="G106" s="50"/>
      <c r="H106" s="125"/>
      <c r="I106" s="125"/>
    </row>
    <row r="107" spans="2:9" ht="15.75">
      <c r="B107" s="150" t="s">
        <v>377</v>
      </c>
      <c r="C107" s="150"/>
      <c r="D107" s="150"/>
      <c r="E107" s="151"/>
      <c r="F107" s="150" t="s">
        <v>378</v>
      </c>
      <c r="G107" s="50"/>
      <c r="H107" s="125"/>
      <c r="I107" s="125"/>
    </row>
    <row r="108" spans="2:9" ht="15.75">
      <c r="B108" s="150" t="s">
        <v>379</v>
      </c>
      <c r="C108" s="150"/>
      <c r="D108" s="150"/>
      <c r="E108" s="150"/>
      <c r="F108" s="150" t="s">
        <v>380</v>
      </c>
      <c r="G108" s="50"/>
      <c r="H108" s="125"/>
      <c r="I108" s="125"/>
    </row>
    <row r="109" spans="8:9" ht="15.75">
      <c r="H109" s="125"/>
      <c r="I109" s="125"/>
    </row>
    <row r="110" spans="8:9" ht="15.75">
      <c r="H110" s="125"/>
      <c r="I110" s="125"/>
    </row>
    <row r="111" spans="8:9" ht="15.75">
      <c r="H111" s="125"/>
      <c r="I111" s="125"/>
    </row>
    <row r="112" spans="8:9" ht="15.75">
      <c r="H112" s="125"/>
      <c r="I112" s="125"/>
    </row>
    <row r="113" spans="8:9" ht="15.75">
      <c r="H113" s="125"/>
      <c r="I113" s="125"/>
    </row>
    <row r="114" spans="8:9" ht="15.75">
      <c r="H114" s="110"/>
      <c r="I114" s="125"/>
    </row>
  </sheetData>
  <sheetProtection/>
  <mergeCells count="5">
    <mergeCell ref="D6:E6"/>
    <mergeCell ref="B5:I5"/>
    <mergeCell ref="B2:I2"/>
    <mergeCell ref="B3:I3"/>
    <mergeCell ref="B4:I4"/>
  </mergeCells>
  <printOptions horizontalCentered="1"/>
  <pageMargins left="0" right="0" top="1" bottom="1" header="0.5" footer="0.7"/>
  <pageSetup firstPageNumber="52" useFirstPageNumber="1" horizontalDpi="600" verticalDpi="600" orientation="portrait" scale="75" r:id="rId2"/>
  <headerFooter>
    <oddHeader>&amp;R&amp;"Times New Roman,Italic"&amp;12Annex C</oddHeader>
  </headerFooter>
  <rowBreaks count="1" manualBreakCount="1">
    <brk id="5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S372"/>
  <sheetViews>
    <sheetView tabSelected="1" zoomScale="130" zoomScaleNormal="130" zoomScaleSheetLayoutView="130" zoomScalePageLayoutView="0" workbookViewId="0" topLeftCell="A357">
      <selection activeCell="B2" sqref="B2:J364"/>
    </sheetView>
  </sheetViews>
  <sheetFormatPr defaultColWidth="9.140625" defaultRowHeight="12.75"/>
  <cols>
    <col min="1" max="1" width="2.421875" style="55" customWidth="1"/>
    <col min="2" max="2" width="1.8515625" style="148" customWidth="1"/>
    <col min="3" max="5" width="2.140625" style="132" customWidth="1"/>
    <col min="6" max="6" width="73.8515625" style="144" customWidth="1"/>
    <col min="7" max="7" width="18.57421875" style="144" customWidth="1"/>
    <col min="8" max="8" width="1.1484375" style="144" customWidth="1"/>
    <col min="9" max="9" width="17.8515625" style="55" customWidth="1"/>
    <col min="10" max="10" width="1.1484375" style="129" customWidth="1"/>
    <col min="11" max="16384" width="9.140625" style="55" customWidth="1"/>
  </cols>
  <sheetData>
    <row r="2" spans="2:10" ht="19.5" customHeight="1">
      <c r="B2" s="165" t="s">
        <v>374</v>
      </c>
      <c r="C2" s="165"/>
      <c r="D2" s="165"/>
      <c r="E2" s="165"/>
      <c r="F2" s="165"/>
      <c r="G2" s="165"/>
      <c r="H2" s="165"/>
      <c r="I2" s="165"/>
      <c r="J2" s="165"/>
    </row>
    <row r="3" spans="2:10" ht="15.75">
      <c r="B3" s="165" t="s">
        <v>307</v>
      </c>
      <c r="C3" s="165"/>
      <c r="D3" s="165"/>
      <c r="E3" s="165"/>
      <c r="F3" s="165"/>
      <c r="G3" s="165"/>
      <c r="H3" s="165"/>
      <c r="I3" s="165"/>
      <c r="J3" s="165"/>
    </row>
    <row r="4" spans="2:10" ht="15.75">
      <c r="B4" s="165" t="s">
        <v>381</v>
      </c>
      <c r="C4" s="165"/>
      <c r="D4" s="165"/>
      <c r="E4" s="165"/>
      <c r="F4" s="165"/>
      <c r="G4" s="165"/>
      <c r="H4" s="165"/>
      <c r="I4" s="165"/>
      <c r="J4" s="165"/>
    </row>
    <row r="5" spans="2:8" ht="12" customHeight="1">
      <c r="B5" s="61"/>
      <c r="C5" s="61"/>
      <c r="D5" s="61"/>
      <c r="E5" s="61"/>
      <c r="F5" s="61"/>
      <c r="G5" s="61"/>
      <c r="H5" s="61"/>
    </row>
    <row r="6" spans="2:10" ht="30" customHeight="1">
      <c r="B6" s="56"/>
      <c r="C6" s="159"/>
      <c r="D6" s="159"/>
      <c r="E6" s="159"/>
      <c r="F6" s="159"/>
      <c r="G6" s="130">
        <v>2019</v>
      </c>
      <c r="H6" s="64"/>
      <c r="I6" s="130">
        <v>2018</v>
      </c>
      <c r="J6" s="131"/>
    </row>
    <row r="7" spans="2:10" ht="15.75">
      <c r="B7" s="56"/>
      <c r="C7" s="64"/>
      <c r="D7" s="64"/>
      <c r="E7" s="64"/>
      <c r="F7" s="64"/>
      <c r="G7" s="64"/>
      <c r="H7" s="64"/>
      <c r="I7" s="64"/>
      <c r="J7" s="131"/>
    </row>
    <row r="8" spans="2:10" s="133" customFormat="1" ht="15.75" customHeight="1">
      <c r="B8" s="132" t="s">
        <v>236</v>
      </c>
      <c r="C8" s="132"/>
      <c r="D8" s="132"/>
      <c r="E8" s="132"/>
      <c r="F8" s="132"/>
      <c r="G8" s="132"/>
      <c r="H8" s="132"/>
      <c r="I8" s="132"/>
      <c r="J8" s="60"/>
    </row>
    <row r="9" spans="2:10" s="133" customFormat="1" ht="15.75" customHeight="1">
      <c r="B9" s="132"/>
      <c r="C9" s="132"/>
      <c r="D9" s="132"/>
      <c r="E9" s="132"/>
      <c r="F9" s="132"/>
      <c r="G9" s="132"/>
      <c r="H9" s="132"/>
      <c r="I9" s="132"/>
      <c r="J9" s="60"/>
    </row>
    <row r="10" spans="2:10" s="133" customFormat="1" ht="15.75">
      <c r="B10" s="134" t="s">
        <v>6</v>
      </c>
      <c r="C10" s="135"/>
      <c r="D10" s="135"/>
      <c r="E10" s="135"/>
      <c r="F10" s="135"/>
      <c r="G10" s="135"/>
      <c r="H10" s="135"/>
      <c r="I10" s="135"/>
      <c r="J10" s="88"/>
    </row>
    <row r="11" spans="2:10" s="133" customFormat="1" ht="15.75">
      <c r="B11" s="134"/>
      <c r="C11" s="135"/>
      <c r="D11" s="135"/>
      <c r="E11" s="135"/>
      <c r="F11" s="135"/>
      <c r="G11" s="135"/>
      <c r="H11" s="135"/>
      <c r="I11" s="135"/>
      <c r="J11" s="88"/>
    </row>
    <row r="12" spans="2:10" s="133" customFormat="1" ht="15.75">
      <c r="B12" s="134"/>
      <c r="C12" s="135"/>
      <c r="D12" s="76" t="s">
        <v>298</v>
      </c>
      <c r="E12" s="135"/>
      <c r="F12" s="135"/>
      <c r="G12" s="115">
        <v>0</v>
      </c>
      <c r="H12" s="135"/>
      <c r="I12" s="115">
        <v>0</v>
      </c>
      <c r="J12" s="116"/>
    </row>
    <row r="13" spans="2:10" s="133" customFormat="1" ht="15.75">
      <c r="B13" s="134"/>
      <c r="C13" s="135"/>
      <c r="D13" s="135"/>
      <c r="E13" s="135"/>
      <c r="F13" s="135"/>
      <c r="G13" s="135"/>
      <c r="H13" s="135"/>
      <c r="I13" s="135"/>
      <c r="J13" s="136"/>
    </row>
    <row r="14" spans="2:10" ht="15.75">
      <c r="B14" s="62"/>
      <c r="C14" s="135"/>
      <c r="D14" s="76" t="s">
        <v>277</v>
      </c>
      <c r="E14" s="76"/>
      <c r="F14" s="76"/>
      <c r="G14" s="115">
        <f>SUM(G15:G18)</f>
        <v>11184642.780000001</v>
      </c>
      <c r="H14" s="76"/>
      <c r="I14" s="115">
        <f>SUM(I15:I18)</f>
        <v>10417957.200000001</v>
      </c>
      <c r="J14" s="116"/>
    </row>
    <row r="15" spans="2:10" ht="15.75">
      <c r="B15" s="62"/>
      <c r="C15" s="76"/>
      <c r="D15" s="76"/>
      <c r="E15" s="70" t="s">
        <v>88</v>
      </c>
      <c r="F15" s="76"/>
      <c r="G15" s="76"/>
      <c r="H15" s="76"/>
      <c r="I15" s="76"/>
      <c r="J15" s="114"/>
    </row>
    <row r="16" spans="2:10" ht="15.75">
      <c r="B16" s="62"/>
      <c r="C16" s="76"/>
      <c r="D16" s="76"/>
      <c r="E16" s="70" t="s">
        <v>116</v>
      </c>
      <c r="F16" s="76"/>
      <c r="G16" s="109">
        <f>9931204.22+1074492</f>
        <v>11005696.22</v>
      </c>
      <c r="H16" s="76"/>
      <c r="I16" s="109">
        <f>+'[2]december'!$G$15+'[2]december'!$G$16</f>
        <v>10239011.010000002</v>
      </c>
      <c r="J16" s="114"/>
    </row>
    <row r="17" spans="2:10" ht="15.75">
      <c r="B17" s="62"/>
      <c r="C17" s="76"/>
      <c r="D17" s="76"/>
      <c r="E17" s="70" t="s">
        <v>308</v>
      </c>
      <c r="F17" s="76"/>
      <c r="G17" s="109"/>
      <c r="H17" s="76"/>
      <c r="I17" s="109"/>
      <c r="J17" s="114"/>
    </row>
    <row r="18" spans="2:10" ht="15.75">
      <c r="B18" s="62"/>
      <c r="C18" s="76"/>
      <c r="D18" s="76"/>
      <c r="E18" s="70" t="s">
        <v>0</v>
      </c>
      <c r="F18" s="76"/>
      <c r="G18" s="109">
        <v>178946.56</v>
      </c>
      <c r="H18" s="76"/>
      <c r="I18" s="109">
        <f>+'[2]december'!$G$18</f>
        <v>178946.19</v>
      </c>
      <c r="J18" s="114"/>
    </row>
    <row r="19" spans="2:10" ht="15.75">
      <c r="B19" s="62"/>
      <c r="C19" s="76"/>
      <c r="D19" s="76"/>
      <c r="E19" s="70"/>
      <c r="F19" s="76"/>
      <c r="G19" s="76"/>
      <c r="H19" s="76"/>
      <c r="I19" s="76"/>
      <c r="J19" s="114"/>
    </row>
    <row r="20" spans="2:12" ht="15.75">
      <c r="B20" s="62"/>
      <c r="C20" s="73"/>
      <c r="D20" s="70" t="s">
        <v>297</v>
      </c>
      <c r="E20" s="70"/>
      <c r="F20" s="70"/>
      <c r="G20" s="115">
        <v>0</v>
      </c>
      <c r="H20" s="70"/>
      <c r="I20" s="115">
        <v>0</v>
      </c>
      <c r="J20" s="116"/>
      <c r="K20" s="129"/>
      <c r="L20" s="129"/>
    </row>
    <row r="21" spans="2:12" ht="15.75">
      <c r="B21" s="62"/>
      <c r="C21" s="70"/>
      <c r="D21" s="70"/>
      <c r="E21" s="70" t="s">
        <v>247</v>
      </c>
      <c r="F21" s="70"/>
      <c r="G21" s="70"/>
      <c r="H21" s="70"/>
      <c r="I21" s="70"/>
      <c r="J21" s="114"/>
      <c r="K21" s="129"/>
      <c r="L21" s="129"/>
    </row>
    <row r="22" spans="2:12" ht="15.75">
      <c r="B22" s="62"/>
      <c r="C22" s="70"/>
      <c r="D22" s="70"/>
      <c r="E22" s="70" t="s">
        <v>185</v>
      </c>
      <c r="F22" s="70"/>
      <c r="G22" s="70"/>
      <c r="H22" s="70"/>
      <c r="I22" s="70"/>
      <c r="J22" s="114"/>
      <c r="K22" s="129"/>
      <c r="L22" s="129"/>
    </row>
    <row r="23" spans="2:12" ht="15.75">
      <c r="B23" s="62"/>
      <c r="C23" s="70"/>
      <c r="D23" s="70"/>
      <c r="E23" s="70" t="s">
        <v>273</v>
      </c>
      <c r="F23" s="70"/>
      <c r="G23" s="70"/>
      <c r="H23" s="70"/>
      <c r="I23" s="70"/>
      <c r="J23" s="114"/>
      <c r="K23" s="129"/>
      <c r="L23" s="129"/>
    </row>
    <row r="24" spans="2:12" ht="15.75">
      <c r="B24" s="62"/>
      <c r="C24" s="70"/>
      <c r="D24" s="70"/>
      <c r="E24" s="70"/>
      <c r="F24" s="70"/>
      <c r="G24" s="70"/>
      <c r="H24" s="70"/>
      <c r="I24" s="70"/>
      <c r="J24" s="114"/>
      <c r="K24" s="129"/>
      <c r="L24" s="129"/>
    </row>
    <row r="25" spans="2:10" ht="15.75">
      <c r="B25" s="62"/>
      <c r="C25" s="73"/>
      <c r="D25" s="76" t="s">
        <v>10</v>
      </c>
      <c r="E25" s="76"/>
      <c r="F25" s="70"/>
      <c r="G25" s="106">
        <f>SUM(G26:G29)</f>
        <v>235275.6</v>
      </c>
      <c r="H25" s="70"/>
      <c r="I25" s="106">
        <f>SUM(I26:I29)</f>
        <v>88462.11</v>
      </c>
      <c r="J25" s="116"/>
    </row>
    <row r="26" spans="2:10" ht="15.75">
      <c r="B26" s="62"/>
      <c r="C26" s="76"/>
      <c r="D26" s="76"/>
      <c r="E26" s="70" t="s">
        <v>291</v>
      </c>
      <c r="F26" s="70"/>
      <c r="G26" s="109">
        <f>46093.45+350.46</f>
        <v>46443.909999999996</v>
      </c>
      <c r="H26" s="70"/>
      <c r="I26" s="109">
        <v>56917.490000000005</v>
      </c>
      <c r="J26" s="114"/>
    </row>
    <row r="27" spans="2:10" ht="15.75">
      <c r="B27" s="62"/>
      <c r="C27" s="76"/>
      <c r="D27" s="76"/>
      <c r="E27" s="70" t="s">
        <v>61</v>
      </c>
      <c r="F27" s="70"/>
      <c r="G27" s="109">
        <v>0</v>
      </c>
      <c r="H27" s="70"/>
      <c r="I27" s="109">
        <v>0</v>
      </c>
      <c r="J27" s="114"/>
    </row>
    <row r="28" spans="2:10" ht="15.75">
      <c r="B28" s="62"/>
      <c r="C28" s="76"/>
      <c r="D28" s="76"/>
      <c r="E28" s="70" t="s">
        <v>330</v>
      </c>
      <c r="F28" s="70"/>
      <c r="G28" s="109">
        <v>0</v>
      </c>
      <c r="H28" s="70"/>
      <c r="I28" s="109">
        <v>0</v>
      </c>
      <c r="J28" s="114"/>
    </row>
    <row r="29" spans="2:10" ht="15.75">
      <c r="B29" s="62"/>
      <c r="C29" s="76"/>
      <c r="D29" s="76"/>
      <c r="E29" s="70" t="s">
        <v>117</v>
      </c>
      <c r="F29" s="70"/>
      <c r="G29" s="109">
        <v>188831.69</v>
      </c>
      <c r="H29" s="70"/>
      <c r="I29" s="109">
        <v>31544.619999999995</v>
      </c>
      <c r="J29" s="114"/>
    </row>
    <row r="30" spans="2:10" ht="15.75">
      <c r="B30" s="62"/>
      <c r="C30" s="76"/>
      <c r="D30" s="76"/>
      <c r="E30" s="70"/>
      <c r="F30" s="70"/>
      <c r="G30" s="109"/>
      <c r="H30" s="70"/>
      <c r="I30" s="109"/>
      <c r="J30" s="114"/>
    </row>
    <row r="31" spans="2:10" ht="15.75">
      <c r="B31" s="62"/>
      <c r="C31" s="73"/>
      <c r="D31" s="76" t="s">
        <v>92</v>
      </c>
      <c r="E31" s="76"/>
      <c r="F31" s="76"/>
      <c r="G31" s="106">
        <f>+G34+G39+G38</f>
        <v>3000450.46</v>
      </c>
      <c r="H31" s="76"/>
      <c r="I31" s="106">
        <f>+I34+I39</f>
        <v>0</v>
      </c>
      <c r="J31" s="116"/>
    </row>
    <row r="32" spans="2:10" ht="15.75">
      <c r="B32" s="62"/>
      <c r="C32" s="76"/>
      <c r="D32" s="76"/>
      <c r="E32" s="76" t="s">
        <v>331</v>
      </c>
      <c r="F32" s="76"/>
      <c r="G32" s="109">
        <v>0</v>
      </c>
      <c r="H32" s="76"/>
      <c r="I32" s="109">
        <v>0</v>
      </c>
      <c r="J32" s="114"/>
    </row>
    <row r="33" spans="2:10" ht="15.75">
      <c r="B33" s="62"/>
      <c r="C33" s="76"/>
      <c r="D33" s="76"/>
      <c r="E33" s="76" t="s">
        <v>332</v>
      </c>
      <c r="F33" s="76"/>
      <c r="G33" s="109">
        <v>0</v>
      </c>
      <c r="H33" s="76"/>
      <c r="I33" s="109">
        <v>0</v>
      </c>
      <c r="J33" s="114"/>
    </row>
    <row r="34" spans="2:10" ht="15.75">
      <c r="B34" s="62"/>
      <c r="C34" s="76"/>
      <c r="D34" s="76"/>
      <c r="E34" s="76" t="s">
        <v>333</v>
      </c>
      <c r="F34" s="76"/>
      <c r="G34" s="109">
        <v>450.46</v>
      </c>
      <c r="H34" s="76"/>
      <c r="I34" s="109">
        <v>0</v>
      </c>
      <c r="J34" s="114"/>
    </row>
    <row r="35" spans="2:10" ht="15.75">
      <c r="B35" s="62"/>
      <c r="C35" s="76"/>
      <c r="D35" s="76"/>
      <c r="E35" s="76" t="s">
        <v>334</v>
      </c>
      <c r="F35" s="76"/>
      <c r="G35" s="109">
        <v>0</v>
      </c>
      <c r="H35" s="76"/>
      <c r="I35" s="109">
        <v>0</v>
      </c>
      <c r="J35" s="114"/>
    </row>
    <row r="36" spans="2:10" ht="15.75">
      <c r="B36" s="62"/>
      <c r="C36" s="76"/>
      <c r="D36" s="76"/>
      <c r="E36" s="76" t="s">
        <v>335</v>
      </c>
      <c r="F36" s="76"/>
      <c r="G36" s="109">
        <v>0</v>
      </c>
      <c r="H36" s="76"/>
      <c r="I36" s="109">
        <v>0</v>
      </c>
      <c r="J36" s="114"/>
    </row>
    <row r="37" spans="2:10" ht="15.75">
      <c r="B37" s="62"/>
      <c r="C37" s="76"/>
      <c r="D37" s="76"/>
      <c r="E37" s="76" t="s">
        <v>336</v>
      </c>
      <c r="F37" s="76"/>
      <c r="G37" s="109">
        <v>0</v>
      </c>
      <c r="H37" s="76"/>
      <c r="I37" s="109">
        <v>0</v>
      </c>
      <c r="J37" s="114"/>
    </row>
    <row r="38" spans="2:10" ht="15.75">
      <c r="B38" s="62"/>
      <c r="C38" s="76"/>
      <c r="D38" s="76"/>
      <c r="E38" s="76" t="s">
        <v>118</v>
      </c>
      <c r="F38" s="76"/>
      <c r="G38" s="109">
        <v>3000000</v>
      </c>
      <c r="H38" s="76"/>
      <c r="I38" s="109">
        <v>0</v>
      </c>
      <c r="J38" s="114"/>
    </row>
    <row r="39" spans="2:10" ht="15.75">
      <c r="B39" s="62"/>
      <c r="C39" s="76"/>
      <c r="D39" s="76"/>
      <c r="E39" s="76" t="s">
        <v>248</v>
      </c>
      <c r="F39" s="76"/>
      <c r="G39" s="109"/>
      <c r="H39" s="76"/>
      <c r="I39" s="109"/>
      <c r="J39" s="114"/>
    </row>
    <row r="40" spans="2:10" ht="15.75">
      <c r="B40" s="62"/>
      <c r="C40" s="76"/>
      <c r="D40" s="76"/>
      <c r="E40" s="76"/>
      <c r="F40" s="76"/>
      <c r="G40" s="109"/>
      <c r="H40" s="76"/>
      <c r="I40" s="109"/>
      <c r="J40" s="114"/>
    </row>
    <row r="41" spans="2:10" ht="15.75">
      <c r="B41" s="62"/>
      <c r="C41" s="73"/>
      <c r="D41" s="76" t="s">
        <v>93</v>
      </c>
      <c r="E41" s="76"/>
      <c r="F41" s="76"/>
      <c r="G41" s="106">
        <v>0</v>
      </c>
      <c r="H41" s="76"/>
      <c r="I41" s="106">
        <v>0</v>
      </c>
      <c r="J41" s="116"/>
    </row>
    <row r="42" spans="2:10" ht="15.75">
      <c r="B42" s="62"/>
      <c r="C42" s="73"/>
      <c r="D42" s="76"/>
      <c r="E42" s="76" t="s">
        <v>351</v>
      </c>
      <c r="F42" s="76"/>
      <c r="G42" s="109">
        <v>0</v>
      </c>
      <c r="H42" s="76"/>
      <c r="I42" s="109">
        <v>0</v>
      </c>
      <c r="J42" s="116"/>
    </row>
    <row r="43" spans="2:10" ht="15.75">
      <c r="B43" s="62"/>
      <c r="C43" s="76"/>
      <c r="D43" s="76"/>
      <c r="E43" s="76" t="s">
        <v>349</v>
      </c>
      <c r="F43" s="76"/>
      <c r="G43" s="109">
        <v>0</v>
      </c>
      <c r="H43" s="76"/>
      <c r="I43" s="109">
        <v>0</v>
      </c>
      <c r="J43" s="114"/>
    </row>
    <row r="44" spans="2:10" ht="15.75">
      <c r="B44" s="62"/>
      <c r="C44" s="76"/>
      <c r="D44" s="76"/>
      <c r="E44" s="76" t="s">
        <v>350</v>
      </c>
      <c r="F44" s="76"/>
      <c r="G44" s="109">
        <v>0</v>
      </c>
      <c r="H44" s="76"/>
      <c r="I44" s="109">
        <v>0</v>
      </c>
      <c r="J44" s="114"/>
    </row>
    <row r="45" spans="2:10" ht="15.75">
      <c r="B45" s="62"/>
      <c r="C45" s="76"/>
      <c r="D45" s="76"/>
      <c r="E45" s="76" t="s">
        <v>12</v>
      </c>
      <c r="F45" s="76"/>
      <c r="G45" s="109">
        <v>0</v>
      </c>
      <c r="H45" s="76"/>
      <c r="I45" s="109">
        <v>0</v>
      </c>
      <c r="J45" s="114"/>
    </row>
    <row r="46" spans="2:10" ht="15.75">
      <c r="B46" s="62"/>
      <c r="C46" s="76"/>
      <c r="D46" s="76"/>
      <c r="E46" s="76" t="s">
        <v>119</v>
      </c>
      <c r="F46" s="76"/>
      <c r="G46" s="109">
        <v>0</v>
      </c>
      <c r="H46" s="76"/>
      <c r="I46" s="109">
        <v>0</v>
      </c>
      <c r="J46" s="114"/>
    </row>
    <row r="47" spans="2:10" ht="15.75">
      <c r="B47" s="62"/>
      <c r="C47" s="76"/>
      <c r="D47" s="76"/>
      <c r="E47" s="76"/>
      <c r="F47" s="76"/>
      <c r="G47" s="109"/>
      <c r="H47" s="76"/>
      <c r="I47" s="109"/>
      <c r="J47" s="114"/>
    </row>
    <row r="48" spans="2:10" ht="15.75">
      <c r="B48" s="62"/>
      <c r="C48" s="73"/>
      <c r="D48" s="76" t="s">
        <v>205</v>
      </c>
      <c r="E48" s="76"/>
      <c r="F48" s="76"/>
      <c r="G48" s="106">
        <v>0</v>
      </c>
      <c r="H48" s="76"/>
      <c r="I48" s="106">
        <v>0</v>
      </c>
      <c r="J48" s="116"/>
    </row>
    <row r="49" spans="2:10" ht="15.75">
      <c r="B49" s="62"/>
      <c r="C49" s="76"/>
      <c r="D49" s="76"/>
      <c r="E49" s="73" t="s">
        <v>38</v>
      </c>
      <c r="F49" s="76"/>
      <c r="G49" s="109">
        <v>0</v>
      </c>
      <c r="H49" s="76"/>
      <c r="I49" s="109">
        <v>0</v>
      </c>
      <c r="J49" s="114"/>
    </row>
    <row r="50" spans="2:10" ht="15.75">
      <c r="B50" s="62"/>
      <c r="C50" s="76"/>
      <c r="D50" s="76"/>
      <c r="E50" s="73" t="s">
        <v>157</v>
      </c>
      <c r="F50" s="76"/>
      <c r="G50" s="109">
        <v>0</v>
      </c>
      <c r="H50" s="76"/>
      <c r="I50" s="109">
        <v>0</v>
      </c>
      <c r="J50" s="114"/>
    </row>
    <row r="51" spans="2:10" ht="15.75">
      <c r="B51" s="62"/>
      <c r="C51" s="76"/>
      <c r="D51" s="76"/>
      <c r="E51" s="73" t="s">
        <v>41</v>
      </c>
      <c r="F51" s="76"/>
      <c r="G51" s="109">
        <v>0</v>
      </c>
      <c r="H51" s="76"/>
      <c r="I51" s="109">
        <v>0</v>
      </c>
      <c r="J51" s="114"/>
    </row>
    <row r="52" spans="2:10" ht="15.75">
      <c r="B52" s="62"/>
      <c r="C52" s="76"/>
      <c r="D52" s="76"/>
      <c r="E52" s="73" t="s">
        <v>39</v>
      </c>
      <c r="F52" s="76"/>
      <c r="G52" s="109">
        <v>0</v>
      </c>
      <c r="H52" s="76"/>
      <c r="I52" s="109">
        <v>0</v>
      </c>
      <c r="J52" s="114"/>
    </row>
    <row r="53" spans="2:10" ht="15.75">
      <c r="B53" s="62"/>
      <c r="C53" s="76"/>
      <c r="D53" s="76"/>
      <c r="E53" s="73" t="s">
        <v>309</v>
      </c>
      <c r="F53" s="76"/>
      <c r="G53" s="109">
        <v>0</v>
      </c>
      <c r="H53" s="76"/>
      <c r="I53" s="109">
        <v>0</v>
      </c>
      <c r="J53" s="114"/>
    </row>
    <row r="54" spans="2:10" ht="15.75">
      <c r="B54" s="62"/>
      <c r="C54" s="76"/>
      <c r="D54" s="76"/>
      <c r="E54" s="74" t="s">
        <v>310</v>
      </c>
      <c r="F54" s="76"/>
      <c r="G54" s="109">
        <v>0</v>
      </c>
      <c r="H54" s="76"/>
      <c r="I54" s="109">
        <v>0</v>
      </c>
      <c r="J54" s="114"/>
    </row>
    <row r="55" spans="2:10" ht="15.75">
      <c r="B55" s="62"/>
      <c r="C55" s="76"/>
      <c r="D55" s="76"/>
      <c r="E55" s="75" t="s">
        <v>122</v>
      </c>
      <c r="F55" s="76"/>
      <c r="G55" s="109">
        <v>0</v>
      </c>
      <c r="H55" s="76"/>
      <c r="I55" s="109">
        <v>0</v>
      </c>
      <c r="J55" s="114"/>
    </row>
    <row r="56" spans="2:10" ht="15.75">
      <c r="B56" s="62"/>
      <c r="C56" s="76"/>
      <c r="D56" s="76"/>
      <c r="E56" s="73"/>
      <c r="F56" s="76"/>
      <c r="G56" s="76"/>
      <c r="H56" s="76"/>
      <c r="I56" s="76"/>
      <c r="J56" s="114"/>
    </row>
    <row r="57" spans="2:10" ht="15.75">
      <c r="B57" s="62"/>
      <c r="C57" s="73"/>
      <c r="D57" s="76" t="s">
        <v>13</v>
      </c>
      <c r="E57" s="76"/>
      <c r="F57" s="76"/>
      <c r="G57" s="106">
        <f>+G66+G67+G62</f>
        <v>52599.51</v>
      </c>
      <c r="H57" s="76"/>
      <c r="I57" s="106">
        <f>+I66+I67</f>
        <v>121505.76000000001</v>
      </c>
      <c r="J57" s="116"/>
    </row>
    <row r="58" spans="2:10" ht="15.75">
      <c r="B58" s="62"/>
      <c r="C58" s="76"/>
      <c r="D58" s="76"/>
      <c r="E58" s="76" t="s">
        <v>337</v>
      </c>
      <c r="F58" s="76"/>
      <c r="G58" s="109">
        <v>0</v>
      </c>
      <c r="H58" s="76"/>
      <c r="I58" s="109">
        <v>0</v>
      </c>
      <c r="J58" s="114"/>
    </row>
    <row r="59" spans="2:10" ht="15.75">
      <c r="B59" s="62"/>
      <c r="C59" s="76"/>
      <c r="D59" s="76"/>
      <c r="E59" s="77" t="s">
        <v>338</v>
      </c>
      <c r="F59" s="76"/>
      <c r="G59" s="109">
        <v>0</v>
      </c>
      <c r="H59" s="76"/>
      <c r="I59" s="109">
        <v>0</v>
      </c>
      <c r="J59" s="114"/>
    </row>
    <row r="60" spans="2:10" ht="15.75">
      <c r="B60" s="62"/>
      <c r="C60" s="76"/>
      <c r="D60" s="76"/>
      <c r="E60" s="76" t="s">
        <v>278</v>
      </c>
      <c r="F60" s="76"/>
      <c r="G60" s="109">
        <v>0</v>
      </c>
      <c r="H60" s="76"/>
      <c r="I60" s="109">
        <v>0</v>
      </c>
      <c r="J60" s="114"/>
    </row>
    <row r="61" spans="2:10" ht="15.75">
      <c r="B61" s="62"/>
      <c r="C61" s="76"/>
      <c r="D61" s="76"/>
      <c r="E61" s="76" t="s">
        <v>15</v>
      </c>
      <c r="F61" s="76"/>
      <c r="G61" s="109">
        <v>0</v>
      </c>
      <c r="H61" s="76"/>
      <c r="I61" s="109">
        <v>0</v>
      </c>
      <c r="J61" s="114"/>
    </row>
    <row r="62" spans="2:10" ht="15.75">
      <c r="B62" s="62"/>
      <c r="C62" s="76"/>
      <c r="D62" s="76"/>
      <c r="E62" s="78" t="s">
        <v>339</v>
      </c>
      <c r="F62" s="76"/>
      <c r="G62" s="109">
        <v>158.97</v>
      </c>
      <c r="H62" s="76"/>
      <c r="I62" s="109">
        <v>0</v>
      </c>
      <c r="J62" s="114"/>
    </row>
    <row r="63" spans="2:10" ht="15.75">
      <c r="B63" s="62"/>
      <c r="C63" s="76"/>
      <c r="D63" s="76"/>
      <c r="E63" s="76" t="s">
        <v>340</v>
      </c>
      <c r="F63" s="76"/>
      <c r="G63" s="109">
        <v>0</v>
      </c>
      <c r="H63" s="76"/>
      <c r="I63" s="109">
        <v>0</v>
      </c>
      <c r="J63" s="114"/>
    </row>
    <row r="64" spans="2:10" ht="15.75">
      <c r="B64" s="62"/>
      <c r="C64" s="76"/>
      <c r="D64" s="76"/>
      <c r="E64" s="79" t="s">
        <v>341</v>
      </c>
      <c r="F64" s="76"/>
      <c r="G64" s="109">
        <v>0</v>
      </c>
      <c r="H64" s="76"/>
      <c r="I64" s="109">
        <v>0</v>
      </c>
      <c r="J64" s="114"/>
    </row>
    <row r="65" spans="2:10" ht="15.75">
      <c r="B65" s="62"/>
      <c r="C65" s="76"/>
      <c r="D65" s="76"/>
      <c r="E65" s="80" t="s">
        <v>342</v>
      </c>
      <c r="F65" s="76"/>
      <c r="G65" s="109">
        <v>0</v>
      </c>
      <c r="H65" s="76"/>
      <c r="I65" s="109">
        <v>0</v>
      </c>
      <c r="J65" s="114"/>
    </row>
    <row r="66" spans="2:10" ht="15.75">
      <c r="B66" s="62"/>
      <c r="C66" s="76"/>
      <c r="D66" s="76"/>
      <c r="E66" s="76" t="s">
        <v>159</v>
      </c>
      <c r="F66" s="76"/>
      <c r="G66" s="109">
        <v>52440.54</v>
      </c>
      <c r="H66" s="76"/>
      <c r="I66" s="109">
        <f>+'[2]december'!$G$17</f>
        <v>49005.76</v>
      </c>
      <c r="J66" s="114"/>
    </row>
    <row r="67" spans="2:10" ht="15.75">
      <c r="B67" s="62"/>
      <c r="C67" s="76"/>
      <c r="D67" s="76"/>
      <c r="E67" s="76" t="s">
        <v>195</v>
      </c>
      <c r="F67" s="76"/>
      <c r="G67" s="109"/>
      <c r="H67" s="76"/>
      <c r="I67" s="109">
        <f>65000+7500</f>
        <v>72500</v>
      </c>
      <c r="J67" s="114"/>
    </row>
    <row r="68" spans="2:10" ht="15.75">
      <c r="B68" s="62"/>
      <c r="C68" s="76"/>
      <c r="D68" s="76"/>
      <c r="E68" s="76"/>
      <c r="F68" s="76"/>
      <c r="G68" s="109"/>
      <c r="H68" s="76"/>
      <c r="I68" s="109"/>
      <c r="J68" s="114"/>
    </row>
    <row r="69" spans="2:10" s="133" customFormat="1" ht="15.75">
      <c r="B69" s="134" t="s">
        <v>20</v>
      </c>
      <c r="C69" s="135"/>
      <c r="D69" s="135"/>
      <c r="E69" s="135"/>
      <c r="F69" s="135"/>
      <c r="G69" s="106">
        <f>+G14+G20+G25+G31+G41+G48+G57</f>
        <v>14472968.35</v>
      </c>
      <c r="H69" s="135"/>
      <c r="I69" s="106">
        <f>+I14+I20+I25+I31+I41+I48+I57</f>
        <v>10627925.07</v>
      </c>
      <c r="J69" s="116"/>
    </row>
    <row r="70" spans="2:10" s="133" customFormat="1" ht="15.75">
      <c r="B70" s="134"/>
      <c r="C70" s="135"/>
      <c r="D70" s="135"/>
      <c r="E70" s="135"/>
      <c r="F70" s="135"/>
      <c r="G70" s="108"/>
      <c r="H70" s="135"/>
      <c r="I70" s="108"/>
      <c r="J70" s="116"/>
    </row>
    <row r="71" spans="2:10" ht="15.75">
      <c r="B71" s="62"/>
      <c r="C71" s="73"/>
      <c r="D71" s="76" t="s">
        <v>17</v>
      </c>
      <c r="E71" s="76"/>
      <c r="F71" s="76"/>
      <c r="G71" s="106">
        <f>+G72</f>
        <v>84000</v>
      </c>
      <c r="H71" s="76"/>
      <c r="I71" s="106">
        <f>+I72</f>
        <v>1502500</v>
      </c>
      <c r="J71" s="116"/>
    </row>
    <row r="72" spans="2:10" ht="15.75">
      <c r="B72" s="62"/>
      <c r="C72" s="76"/>
      <c r="D72" s="76"/>
      <c r="E72" s="76" t="s">
        <v>18</v>
      </c>
      <c r="F72" s="76"/>
      <c r="G72" s="109">
        <v>84000</v>
      </c>
      <c r="H72" s="76"/>
      <c r="I72" s="109">
        <f>2500+1500000</f>
        <v>1502500</v>
      </c>
      <c r="J72" s="114"/>
    </row>
    <row r="73" spans="2:10" ht="15.75">
      <c r="B73" s="62"/>
      <c r="C73" s="76"/>
      <c r="D73" s="76"/>
      <c r="E73" s="76" t="s">
        <v>19</v>
      </c>
      <c r="F73" s="76"/>
      <c r="G73" s="109">
        <v>0</v>
      </c>
      <c r="H73" s="76"/>
      <c r="I73" s="109">
        <v>0</v>
      </c>
      <c r="J73" s="114"/>
    </row>
    <row r="74" spans="2:10" ht="15.75">
      <c r="B74" s="62"/>
      <c r="C74" s="76"/>
      <c r="D74" s="76"/>
      <c r="E74" s="76" t="s">
        <v>293</v>
      </c>
      <c r="F74" s="76"/>
      <c r="G74" s="109">
        <v>0</v>
      </c>
      <c r="H74" s="76"/>
      <c r="I74" s="109">
        <v>0</v>
      </c>
      <c r="J74" s="114"/>
    </row>
    <row r="75" spans="2:10" ht="15.75">
      <c r="B75" s="62"/>
      <c r="C75" s="76"/>
      <c r="D75" s="76"/>
      <c r="E75" s="76"/>
      <c r="F75" s="76"/>
      <c r="G75" s="109"/>
      <c r="H75" s="76"/>
      <c r="I75" s="109"/>
      <c r="J75" s="114"/>
    </row>
    <row r="76" spans="2:10" s="133" customFormat="1" ht="15.75">
      <c r="B76" s="134" t="s">
        <v>343</v>
      </c>
      <c r="C76" s="135"/>
      <c r="D76" s="135"/>
      <c r="E76" s="135"/>
      <c r="F76" s="135"/>
      <c r="G76" s="106">
        <f>+G69+G71</f>
        <v>14556968.35</v>
      </c>
      <c r="H76" s="135"/>
      <c r="I76" s="106">
        <f>+I69+I71</f>
        <v>12130425.07</v>
      </c>
      <c r="J76" s="116"/>
    </row>
    <row r="77" spans="2:10" s="133" customFormat="1" ht="15.75">
      <c r="B77" s="135"/>
      <c r="C77" s="135"/>
      <c r="D77" s="135"/>
      <c r="E77" s="135"/>
      <c r="F77" s="135"/>
      <c r="G77" s="135"/>
      <c r="H77" s="135"/>
      <c r="I77" s="135"/>
      <c r="J77" s="116"/>
    </row>
    <row r="78" spans="2:10" s="133" customFormat="1" ht="15.75">
      <c r="B78" s="134" t="s">
        <v>21</v>
      </c>
      <c r="C78" s="135"/>
      <c r="D78" s="135"/>
      <c r="E78" s="135"/>
      <c r="F78" s="135"/>
      <c r="G78" s="135"/>
      <c r="H78" s="135"/>
      <c r="I78" s="135"/>
      <c r="J78" s="116"/>
    </row>
    <row r="79" spans="2:10" s="133" customFormat="1" ht="15.75">
      <c r="B79" s="134"/>
      <c r="C79" s="135"/>
      <c r="D79" s="135"/>
      <c r="E79" s="135"/>
      <c r="F79" s="135"/>
      <c r="G79" s="135"/>
      <c r="H79" s="135"/>
      <c r="I79" s="135"/>
      <c r="J79" s="116"/>
    </row>
    <row r="80" spans="2:10" ht="15.75">
      <c r="B80" s="62"/>
      <c r="C80" s="73"/>
      <c r="D80" s="76" t="s">
        <v>94</v>
      </c>
      <c r="E80" s="76"/>
      <c r="F80" s="76"/>
      <c r="G80" s="106">
        <f>SUM(G81:G85)</f>
        <v>4831321.839999999</v>
      </c>
      <c r="H80" s="76"/>
      <c r="I80" s="106">
        <f>SUM(I81:I85)</f>
        <v>4696595.37</v>
      </c>
      <c r="J80" s="116"/>
    </row>
    <row r="81" spans="2:10" ht="15.75">
      <c r="B81" s="62"/>
      <c r="C81" s="76"/>
      <c r="D81" s="76"/>
      <c r="E81" s="76" t="s">
        <v>42</v>
      </c>
      <c r="F81" s="76"/>
      <c r="G81" s="109">
        <f>882207.11+2674295.59-949.17-381313.85+2.4</f>
        <v>3174242.0799999996</v>
      </c>
      <c r="H81" s="76"/>
      <c r="I81" s="109">
        <f>3040422.76-1250.3</f>
        <v>3039172.46</v>
      </c>
      <c r="J81" s="114"/>
    </row>
    <row r="82" spans="2:10" ht="15.75">
      <c r="B82" s="62"/>
      <c r="C82" s="76"/>
      <c r="D82" s="76"/>
      <c r="E82" s="76" t="s">
        <v>43</v>
      </c>
      <c r="F82" s="76"/>
      <c r="G82" s="109">
        <f>1653760.45+949.17-500</f>
        <v>1654209.6199999999</v>
      </c>
      <c r="H82" s="76"/>
      <c r="I82" s="109">
        <v>1656328.67</v>
      </c>
      <c r="J82" s="114"/>
    </row>
    <row r="83" spans="2:10" ht="15.75">
      <c r="B83" s="62"/>
      <c r="C83" s="76"/>
      <c r="D83" s="76"/>
      <c r="E83" s="76" t="s">
        <v>44</v>
      </c>
      <c r="F83" s="76"/>
      <c r="G83" s="110"/>
      <c r="H83" s="76"/>
      <c r="I83" s="110"/>
      <c r="J83" s="114"/>
    </row>
    <row r="84" spans="2:10" ht="15.75">
      <c r="B84" s="62"/>
      <c r="C84" s="76"/>
      <c r="D84" s="76"/>
      <c r="E84" s="76" t="s">
        <v>24</v>
      </c>
      <c r="F84" s="76"/>
      <c r="G84" s="109">
        <v>2870.14</v>
      </c>
      <c r="H84" s="76"/>
      <c r="I84" s="109">
        <v>1094.24</v>
      </c>
      <c r="J84" s="114"/>
    </row>
    <row r="85" spans="2:10" ht="15.75">
      <c r="B85" s="62"/>
      <c r="C85" s="76"/>
      <c r="D85" s="76"/>
      <c r="E85" s="76" t="s">
        <v>160</v>
      </c>
      <c r="F85" s="76"/>
      <c r="G85" s="109"/>
      <c r="H85" s="76"/>
      <c r="I85" s="109">
        <v>0</v>
      </c>
      <c r="J85" s="114"/>
    </row>
    <row r="86" spans="2:10" ht="15.75">
      <c r="B86" s="62"/>
      <c r="C86" s="76"/>
      <c r="D86" s="76"/>
      <c r="E86" s="76"/>
      <c r="F86" s="76"/>
      <c r="G86" s="109"/>
      <c r="H86" s="76"/>
      <c r="I86" s="109"/>
      <c r="J86" s="114"/>
    </row>
    <row r="87" spans="2:10" ht="15.75">
      <c r="B87" s="62"/>
      <c r="C87" s="73"/>
      <c r="D87" s="76" t="s">
        <v>95</v>
      </c>
      <c r="E87" s="76"/>
      <c r="F87" s="76"/>
      <c r="G87" s="106">
        <f>+G90+G93</f>
        <v>36068.88</v>
      </c>
      <c r="H87" s="76"/>
      <c r="I87" s="106">
        <f>+I90+I93</f>
        <v>18180.41</v>
      </c>
      <c r="J87" s="113"/>
    </row>
    <row r="88" spans="2:10" ht="15.75">
      <c r="B88" s="62"/>
      <c r="C88" s="76"/>
      <c r="D88" s="76"/>
      <c r="E88" s="70" t="s">
        <v>45</v>
      </c>
      <c r="F88" s="76"/>
      <c r="G88" s="109"/>
      <c r="H88" s="76"/>
      <c r="I88" s="109">
        <v>0</v>
      </c>
      <c r="J88" s="114"/>
    </row>
    <row r="89" spans="2:10" ht="15.75">
      <c r="B89" s="62"/>
      <c r="C89" s="76"/>
      <c r="D89" s="76"/>
      <c r="E89" s="70" t="s">
        <v>46</v>
      </c>
      <c r="F89" s="76"/>
      <c r="G89" s="109"/>
      <c r="H89" s="76"/>
      <c r="I89" s="109">
        <v>0</v>
      </c>
      <c r="J89" s="114"/>
    </row>
    <row r="90" spans="2:10" ht="15.75">
      <c r="B90" s="62"/>
      <c r="C90" s="76"/>
      <c r="D90" s="76"/>
      <c r="E90" s="70" t="s">
        <v>48</v>
      </c>
      <c r="F90" s="76"/>
      <c r="G90" s="109">
        <v>36068.88</v>
      </c>
      <c r="H90" s="76"/>
      <c r="I90" s="109">
        <v>18180.41</v>
      </c>
      <c r="J90" s="114"/>
    </row>
    <row r="91" spans="2:10" ht="15.75">
      <c r="B91" s="62"/>
      <c r="C91" s="76"/>
      <c r="D91" s="76"/>
      <c r="E91" s="70" t="s">
        <v>47</v>
      </c>
      <c r="F91" s="76"/>
      <c r="G91" s="109"/>
      <c r="H91" s="76"/>
      <c r="I91" s="109">
        <v>0</v>
      </c>
      <c r="J91" s="114"/>
    </row>
    <row r="92" spans="2:10" ht="15.75">
      <c r="B92" s="62"/>
      <c r="C92" s="76"/>
      <c r="D92" s="76"/>
      <c r="E92" s="70" t="s">
        <v>249</v>
      </c>
      <c r="F92" s="76"/>
      <c r="G92" s="109"/>
      <c r="H92" s="76"/>
      <c r="I92" s="109">
        <v>0</v>
      </c>
      <c r="J92" s="114"/>
    </row>
    <row r="93" spans="2:10" ht="15.75">
      <c r="B93" s="62"/>
      <c r="C93" s="76"/>
      <c r="D93" s="76"/>
      <c r="E93" s="83" t="s">
        <v>311</v>
      </c>
      <c r="F93" s="76"/>
      <c r="G93" s="109"/>
      <c r="H93" s="76"/>
      <c r="I93" s="109"/>
      <c r="J93" s="114"/>
    </row>
    <row r="94" spans="2:10" ht="15.75">
      <c r="B94" s="62"/>
      <c r="C94" s="76"/>
      <c r="D94" s="76"/>
      <c r="E94" s="84" t="s">
        <v>312</v>
      </c>
      <c r="F94" s="76"/>
      <c r="G94" s="109"/>
      <c r="H94" s="76"/>
      <c r="I94" s="109">
        <v>0</v>
      </c>
      <c r="J94" s="114"/>
    </row>
    <row r="95" spans="2:10" ht="15.75">
      <c r="B95" s="62"/>
      <c r="C95" s="76"/>
      <c r="D95" s="76"/>
      <c r="E95" s="70" t="s">
        <v>250</v>
      </c>
      <c r="F95" s="76"/>
      <c r="G95" s="109"/>
      <c r="H95" s="76"/>
      <c r="I95" s="109">
        <v>0</v>
      </c>
      <c r="J95" s="114"/>
    </row>
    <row r="96" spans="2:10" ht="15.75">
      <c r="B96" s="62"/>
      <c r="C96" s="76"/>
      <c r="D96" s="76"/>
      <c r="E96" s="70"/>
      <c r="F96" s="76"/>
      <c r="G96" s="109"/>
      <c r="H96" s="76"/>
      <c r="I96" s="109"/>
      <c r="J96" s="114"/>
    </row>
    <row r="97" spans="2:10" ht="15.75">
      <c r="B97" s="62"/>
      <c r="C97" s="73"/>
      <c r="D97" s="76" t="s">
        <v>97</v>
      </c>
      <c r="E97" s="76"/>
      <c r="F97" s="62"/>
      <c r="G97" s="106">
        <f>+G101+G98+G99</f>
        <v>728199.14</v>
      </c>
      <c r="H97" s="62"/>
      <c r="I97" s="106">
        <f>+I101+I98</f>
        <v>715518.2</v>
      </c>
      <c r="J97" s="113"/>
    </row>
    <row r="98" spans="2:10" ht="15.75">
      <c r="B98" s="62"/>
      <c r="C98" s="76"/>
      <c r="D98" s="76"/>
      <c r="E98" s="62" t="s">
        <v>124</v>
      </c>
      <c r="F98" s="62"/>
      <c r="G98" s="109">
        <v>545306</v>
      </c>
      <c r="H98" s="62"/>
      <c r="I98" s="109">
        <v>469591</v>
      </c>
      <c r="J98" s="114"/>
    </row>
    <row r="99" spans="2:10" ht="15.75">
      <c r="B99" s="62"/>
      <c r="C99" s="76"/>
      <c r="D99" s="76"/>
      <c r="E99" s="62" t="s">
        <v>125</v>
      </c>
      <c r="F99" s="62"/>
      <c r="G99" s="109">
        <v>47393.14</v>
      </c>
      <c r="H99" s="62"/>
      <c r="I99" s="109">
        <v>0</v>
      </c>
      <c r="J99" s="114"/>
    </row>
    <row r="100" spans="2:10" ht="15.75">
      <c r="B100" s="62"/>
      <c r="C100" s="76"/>
      <c r="D100" s="76"/>
      <c r="E100" s="62" t="s">
        <v>126</v>
      </c>
      <c r="F100" s="62"/>
      <c r="G100" s="109"/>
      <c r="H100" s="62"/>
      <c r="I100" s="109"/>
      <c r="J100" s="114"/>
    </row>
    <row r="101" spans="2:10" ht="15.75">
      <c r="B101" s="62"/>
      <c r="C101" s="76"/>
      <c r="D101" s="76"/>
      <c r="E101" s="62" t="s">
        <v>127</v>
      </c>
      <c r="F101" s="62"/>
      <c r="G101" s="109">
        <v>135500</v>
      </c>
      <c r="H101" s="62"/>
      <c r="I101" s="109">
        <v>245927.2</v>
      </c>
      <c r="J101" s="114"/>
    </row>
    <row r="102" spans="2:10" ht="15.75">
      <c r="B102" s="62"/>
      <c r="C102" s="76"/>
      <c r="D102" s="76"/>
      <c r="E102" s="62" t="s">
        <v>251</v>
      </c>
      <c r="F102" s="62"/>
      <c r="G102" s="109"/>
      <c r="H102" s="62"/>
      <c r="I102" s="109">
        <v>0</v>
      </c>
      <c r="J102" s="114"/>
    </row>
    <row r="103" spans="2:10" ht="15.75">
      <c r="B103" s="62"/>
      <c r="C103" s="76"/>
      <c r="D103" s="76"/>
      <c r="E103" s="62"/>
      <c r="F103" s="62"/>
      <c r="G103" s="109"/>
      <c r="H103" s="62"/>
      <c r="I103" s="109"/>
      <c r="J103" s="114"/>
    </row>
    <row r="104" spans="2:10" ht="15.75">
      <c r="B104" s="62"/>
      <c r="C104" s="73"/>
      <c r="D104" s="76" t="s">
        <v>23</v>
      </c>
      <c r="E104" s="76"/>
      <c r="F104" s="70"/>
      <c r="G104" s="106">
        <f>+G110</f>
        <v>0</v>
      </c>
      <c r="H104" s="70"/>
      <c r="I104" s="106">
        <f>+I110</f>
        <v>0</v>
      </c>
      <c r="J104" s="113"/>
    </row>
    <row r="105" spans="2:10" ht="15.75">
      <c r="B105" s="62"/>
      <c r="C105" s="76"/>
      <c r="D105" s="76"/>
      <c r="E105" s="85" t="s">
        <v>382</v>
      </c>
      <c r="F105" s="70"/>
      <c r="G105" s="109">
        <v>0</v>
      </c>
      <c r="H105" s="70"/>
      <c r="I105" s="109">
        <v>0</v>
      </c>
      <c r="J105" s="114"/>
    </row>
    <row r="106" spans="2:10" ht="15.75">
      <c r="B106" s="62"/>
      <c r="C106" s="76"/>
      <c r="D106" s="76"/>
      <c r="E106" s="73" t="s">
        <v>128</v>
      </c>
      <c r="F106" s="70"/>
      <c r="G106" s="109">
        <v>0</v>
      </c>
      <c r="H106" s="70"/>
      <c r="I106" s="109">
        <v>0</v>
      </c>
      <c r="J106" s="114"/>
    </row>
    <row r="107" spans="2:10" ht="15.75">
      <c r="B107" s="62"/>
      <c r="C107" s="76"/>
      <c r="D107" s="76"/>
      <c r="E107" s="73" t="s">
        <v>129</v>
      </c>
      <c r="F107" s="70"/>
      <c r="G107" s="109">
        <v>0</v>
      </c>
      <c r="H107" s="70"/>
      <c r="I107" s="109">
        <v>0</v>
      </c>
      <c r="J107" s="114"/>
    </row>
    <row r="108" spans="2:10" ht="15.75">
      <c r="B108" s="62"/>
      <c r="C108" s="76"/>
      <c r="D108" s="76"/>
      <c r="E108" s="73" t="s">
        <v>130</v>
      </c>
      <c r="F108" s="70"/>
      <c r="G108" s="109">
        <v>0</v>
      </c>
      <c r="H108" s="70"/>
      <c r="I108" s="109">
        <v>0</v>
      </c>
      <c r="J108" s="114"/>
    </row>
    <row r="109" spans="2:10" ht="15.75">
      <c r="B109" s="62"/>
      <c r="C109" s="76"/>
      <c r="D109" s="76"/>
      <c r="E109" s="73" t="s">
        <v>131</v>
      </c>
      <c r="F109" s="70"/>
      <c r="G109" s="109">
        <v>0</v>
      </c>
      <c r="H109" s="70"/>
      <c r="I109" s="109">
        <v>0</v>
      </c>
      <c r="J109" s="114"/>
    </row>
    <row r="110" spans="2:10" ht="15.75">
      <c r="B110" s="62"/>
      <c r="C110" s="76"/>
      <c r="D110" s="76"/>
      <c r="E110" s="73" t="s">
        <v>132</v>
      </c>
      <c r="F110" s="70"/>
      <c r="G110" s="109"/>
      <c r="H110" s="70"/>
      <c r="I110" s="109"/>
      <c r="J110" s="114"/>
    </row>
    <row r="111" spans="2:10" ht="15.75">
      <c r="B111" s="62"/>
      <c r="C111" s="76"/>
      <c r="D111" s="76"/>
      <c r="E111" s="73" t="s">
        <v>252</v>
      </c>
      <c r="F111" s="70"/>
      <c r="G111" s="109">
        <v>0</v>
      </c>
      <c r="H111" s="70"/>
      <c r="I111" s="109">
        <v>0</v>
      </c>
      <c r="J111" s="114"/>
    </row>
    <row r="112" spans="2:10" ht="15.75">
      <c r="B112" s="62"/>
      <c r="C112" s="76"/>
      <c r="D112" s="76"/>
      <c r="E112" s="73"/>
      <c r="F112" s="70"/>
      <c r="G112" s="109"/>
      <c r="H112" s="70"/>
      <c r="I112" s="109"/>
      <c r="J112" s="114"/>
    </row>
    <row r="113" spans="2:10" ht="15.75">
      <c r="B113" s="62"/>
      <c r="C113" s="73"/>
      <c r="D113" s="70" t="s">
        <v>193</v>
      </c>
      <c r="E113" s="70"/>
      <c r="F113" s="70"/>
      <c r="G113" s="106">
        <v>0</v>
      </c>
      <c r="H113" s="70"/>
      <c r="I113" s="106">
        <v>0</v>
      </c>
      <c r="J113" s="113"/>
    </row>
    <row r="114" spans="2:10" ht="15.75">
      <c r="B114" s="62"/>
      <c r="C114" s="70"/>
      <c r="D114" s="70"/>
      <c r="E114" s="70" t="s">
        <v>108</v>
      </c>
      <c r="F114" s="70"/>
      <c r="G114" s="109">
        <v>0</v>
      </c>
      <c r="H114" s="70"/>
      <c r="I114" s="109">
        <v>0</v>
      </c>
      <c r="J114" s="114"/>
    </row>
    <row r="115" spans="2:10" ht="15.75">
      <c r="B115" s="62"/>
      <c r="C115" s="70"/>
      <c r="D115" s="70"/>
      <c r="E115" s="73" t="s">
        <v>71</v>
      </c>
      <c r="F115" s="70"/>
      <c r="G115" s="109">
        <v>0</v>
      </c>
      <c r="H115" s="70"/>
      <c r="I115" s="109">
        <v>0</v>
      </c>
      <c r="J115" s="114"/>
    </row>
    <row r="116" spans="2:10" ht="15.75">
      <c r="B116" s="62"/>
      <c r="C116" s="70"/>
      <c r="D116" s="70"/>
      <c r="E116" s="70" t="s">
        <v>72</v>
      </c>
      <c r="F116" s="70"/>
      <c r="G116" s="109">
        <v>0</v>
      </c>
      <c r="H116" s="70"/>
      <c r="I116" s="109">
        <v>0</v>
      </c>
      <c r="J116" s="114"/>
    </row>
    <row r="117" spans="2:10" ht="15.75">
      <c r="B117" s="62"/>
      <c r="C117" s="70"/>
      <c r="D117" s="70"/>
      <c r="E117" s="70" t="s">
        <v>253</v>
      </c>
      <c r="F117" s="70"/>
      <c r="G117" s="109">
        <v>0</v>
      </c>
      <c r="H117" s="70"/>
      <c r="I117" s="109">
        <v>0</v>
      </c>
      <c r="J117" s="114"/>
    </row>
    <row r="118" spans="2:10" ht="15.75">
      <c r="B118" s="62"/>
      <c r="C118" s="70"/>
      <c r="D118" s="70"/>
      <c r="E118" s="70"/>
      <c r="F118" s="70"/>
      <c r="G118" s="109"/>
      <c r="H118" s="70"/>
      <c r="I118" s="109"/>
      <c r="J118" s="114"/>
    </row>
    <row r="119" spans="2:10" ht="15.75">
      <c r="B119" s="62"/>
      <c r="C119" s="73"/>
      <c r="D119" s="70" t="s">
        <v>234</v>
      </c>
      <c r="E119" s="70"/>
      <c r="F119" s="70"/>
      <c r="G119" s="106">
        <v>0</v>
      </c>
      <c r="H119" s="70"/>
      <c r="I119" s="106">
        <v>0</v>
      </c>
      <c r="J119" s="113"/>
    </row>
    <row r="120" spans="2:10" ht="15.75">
      <c r="B120" s="62"/>
      <c r="C120" s="73"/>
      <c r="D120" s="70"/>
      <c r="E120" s="70"/>
      <c r="F120" s="70"/>
      <c r="G120" s="109"/>
      <c r="H120" s="70"/>
      <c r="I120" s="109"/>
      <c r="J120" s="114"/>
    </row>
    <row r="121" spans="2:10" ht="15.75">
      <c r="B121" s="62"/>
      <c r="C121" s="73"/>
      <c r="D121" s="76" t="s">
        <v>25</v>
      </c>
      <c r="E121" s="76"/>
      <c r="F121" s="76"/>
      <c r="G121" s="106">
        <f>+G123+G122</f>
        <v>1656726.35</v>
      </c>
      <c r="H121" s="76"/>
      <c r="I121" s="106">
        <f>+I123+I122</f>
        <v>1491290.1199999999</v>
      </c>
      <c r="J121" s="113"/>
    </row>
    <row r="122" spans="2:10" ht="15.75">
      <c r="B122" s="62"/>
      <c r="C122" s="76"/>
      <c r="D122" s="76"/>
      <c r="E122" s="76" t="s">
        <v>254</v>
      </c>
      <c r="F122" s="76"/>
      <c r="G122" s="109">
        <v>381313.85</v>
      </c>
      <c r="H122" s="76"/>
      <c r="I122" s="109">
        <v>396854.92</v>
      </c>
      <c r="J122" s="114"/>
    </row>
    <row r="123" spans="2:10" ht="15.75">
      <c r="B123" s="62"/>
      <c r="C123" s="76"/>
      <c r="D123" s="76"/>
      <c r="E123" s="76" t="s">
        <v>299</v>
      </c>
      <c r="F123" s="76"/>
      <c r="G123" s="109">
        <v>1275412.5</v>
      </c>
      <c r="H123" s="76"/>
      <c r="I123" s="109">
        <v>1094435.2</v>
      </c>
      <c r="J123" s="114"/>
    </row>
    <row r="124" spans="2:10" ht="15.75">
      <c r="B124" s="62"/>
      <c r="C124" s="76"/>
      <c r="D124" s="76"/>
      <c r="E124" s="86" t="s">
        <v>313</v>
      </c>
      <c r="F124" s="76"/>
      <c r="G124" s="109">
        <v>0</v>
      </c>
      <c r="H124" s="76"/>
      <c r="I124" s="109">
        <v>0</v>
      </c>
      <c r="J124" s="114"/>
    </row>
    <row r="125" spans="2:10" ht="15.75">
      <c r="B125" s="62"/>
      <c r="C125" s="76"/>
      <c r="D125" s="76"/>
      <c r="E125" s="76" t="s">
        <v>274</v>
      </c>
      <c r="F125" s="76"/>
      <c r="G125" s="109">
        <v>0</v>
      </c>
      <c r="H125" s="76"/>
      <c r="I125" s="109">
        <v>0</v>
      </c>
      <c r="J125" s="114"/>
    </row>
    <row r="126" spans="2:10" ht="15.75">
      <c r="B126" s="62"/>
      <c r="C126" s="76"/>
      <c r="D126" s="76"/>
      <c r="E126" s="76" t="s">
        <v>66</v>
      </c>
      <c r="F126" s="76"/>
      <c r="G126" s="109">
        <v>0</v>
      </c>
      <c r="H126" s="76"/>
      <c r="I126" s="109">
        <v>0</v>
      </c>
      <c r="J126" s="114"/>
    </row>
    <row r="127" spans="2:10" ht="15.75">
      <c r="B127" s="62"/>
      <c r="C127" s="76"/>
      <c r="D127" s="76"/>
      <c r="E127" s="76"/>
      <c r="F127" s="76"/>
      <c r="G127" s="109"/>
      <c r="H127" s="76"/>
      <c r="I127" s="109"/>
      <c r="J127" s="114"/>
    </row>
    <row r="128" spans="2:10" ht="15.75">
      <c r="B128" s="62"/>
      <c r="C128" s="73"/>
      <c r="D128" s="76" t="s">
        <v>279</v>
      </c>
      <c r="E128" s="76"/>
      <c r="F128" s="76"/>
      <c r="G128" s="106">
        <v>0</v>
      </c>
      <c r="H128" s="76"/>
      <c r="I128" s="106">
        <v>0</v>
      </c>
      <c r="J128" s="113"/>
    </row>
    <row r="129" spans="2:10" ht="15.75">
      <c r="B129" s="62"/>
      <c r="C129" s="62"/>
      <c r="D129" s="62"/>
      <c r="E129" s="76" t="s">
        <v>255</v>
      </c>
      <c r="F129" s="62"/>
      <c r="G129" s="109">
        <v>0</v>
      </c>
      <c r="H129" s="62"/>
      <c r="I129" s="109">
        <v>0</v>
      </c>
      <c r="J129" s="114"/>
    </row>
    <row r="130" spans="2:10" ht="15.75">
      <c r="B130" s="62"/>
      <c r="C130" s="62"/>
      <c r="D130" s="62"/>
      <c r="E130" s="76" t="s">
        <v>166</v>
      </c>
      <c r="F130" s="62"/>
      <c r="G130" s="109">
        <v>0</v>
      </c>
      <c r="H130" s="62"/>
      <c r="I130" s="109">
        <v>0</v>
      </c>
      <c r="J130" s="114"/>
    </row>
    <row r="131" spans="2:10" ht="15.75">
      <c r="B131" s="62"/>
      <c r="C131" s="62"/>
      <c r="D131" s="62"/>
      <c r="E131" s="76" t="s">
        <v>300</v>
      </c>
      <c r="F131" s="62"/>
      <c r="G131" s="109">
        <v>0</v>
      </c>
      <c r="H131" s="62"/>
      <c r="I131" s="109">
        <v>0</v>
      </c>
      <c r="J131" s="114"/>
    </row>
    <row r="132" spans="2:10" ht="15.75">
      <c r="B132" s="62"/>
      <c r="C132" s="62"/>
      <c r="D132" s="62"/>
      <c r="E132" s="76" t="s">
        <v>275</v>
      </c>
      <c r="F132" s="62"/>
      <c r="G132" s="109">
        <v>0</v>
      </c>
      <c r="H132" s="62"/>
      <c r="I132" s="109">
        <v>0</v>
      </c>
      <c r="J132" s="114"/>
    </row>
    <row r="133" spans="2:10" ht="15.75">
      <c r="B133" s="62"/>
      <c r="C133" s="62"/>
      <c r="D133" s="62"/>
      <c r="E133" s="76"/>
      <c r="F133" s="62"/>
      <c r="G133" s="109"/>
      <c r="H133" s="62"/>
      <c r="I133" s="109"/>
      <c r="J133" s="114"/>
    </row>
    <row r="134" spans="2:10" ht="15.75">
      <c r="B134" s="62"/>
      <c r="C134" s="73"/>
      <c r="D134" s="76" t="s">
        <v>98</v>
      </c>
      <c r="E134" s="76"/>
      <c r="F134" s="76"/>
      <c r="G134" s="106">
        <f>+G144</f>
        <v>3000000</v>
      </c>
      <c r="H134" s="76"/>
      <c r="I134" s="106">
        <f>+I144</f>
        <v>1500000</v>
      </c>
      <c r="J134" s="113"/>
    </row>
    <row r="135" spans="2:10" ht="15.75">
      <c r="B135" s="62"/>
      <c r="C135" s="76"/>
      <c r="D135" s="76"/>
      <c r="E135" s="76" t="s">
        <v>70</v>
      </c>
      <c r="F135" s="76"/>
      <c r="G135" s="109">
        <v>0</v>
      </c>
      <c r="H135" s="76"/>
      <c r="I135" s="109">
        <v>0</v>
      </c>
      <c r="J135" s="114"/>
    </row>
    <row r="136" spans="2:10" ht="15.75">
      <c r="B136" s="62"/>
      <c r="C136" s="76"/>
      <c r="D136" s="76"/>
      <c r="E136" s="76" t="s">
        <v>352</v>
      </c>
      <c r="F136" s="76"/>
      <c r="G136" s="109">
        <v>0</v>
      </c>
      <c r="H136" s="76"/>
      <c r="I136" s="109">
        <v>0</v>
      </c>
      <c r="J136" s="114"/>
    </row>
    <row r="137" spans="2:10" ht="15.75">
      <c r="B137" s="62"/>
      <c r="C137" s="76"/>
      <c r="D137" s="76"/>
      <c r="E137" s="55" t="s">
        <v>353</v>
      </c>
      <c r="F137" s="76"/>
      <c r="G137" s="109">
        <v>0</v>
      </c>
      <c r="H137" s="76"/>
      <c r="I137" s="109">
        <v>0</v>
      </c>
      <c r="J137" s="114"/>
    </row>
    <row r="138" spans="2:10" ht="15.75">
      <c r="B138" s="62"/>
      <c r="C138" s="76"/>
      <c r="D138" s="76"/>
      <c r="E138" s="55" t="s">
        <v>354</v>
      </c>
      <c r="F138" s="76"/>
      <c r="G138" s="109">
        <v>0</v>
      </c>
      <c r="H138" s="76"/>
      <c r="I138" s="109">
        <v>0</v>
      </c>
      <c r="J138" s="114"/>
    </row>
    <row r="139" spans="2:10" ht="15.75">
      <c r="B139" s="62"/>
      <c r="C139" s="76"/>
      <c r="D139" s="76"/>
      <c r="E139" s="55" t="s">
        <v>355</v>
      </c>
      <c r="F139" s="76"/>
      <c r="G139" s="109">
        <v>0</v>
      </c>
      <c r="H139" s="76"/>
      <c r="I139" s="109">
        <v>0</v>
      </c>
      <c r="J139" s="114"/>
    </row>
    <row r="140" spans="2:10" ht="15.75">
      <c r="B140" s="62"/>
      <c r="C140" s="76"/>
      <c r="D140" s="76"/>
      <c r="E140" s="55" t="s">
        <v>357</v>
      </c>
      <c r="F140" s="76"/>
      <c r="G140" s="109">
        <v>0</v>
      </c>
      <c r="H140" s="76"/>
      <c r="I140" s="109">
        <v>0</v>
      </c>
      <c r="J140" s="114"/>
    </row>
    <row r="141" spans="2:10" ht="15.75">
      <c r="B141" s="62"/>
      <c r="C141" s="76"/>
      <c r="D141" s="76"/>
      <c r="E141" s="55" t="s">
        <v>356</v>
      </c>
      <c r="F141" s="76"/>
      <c r="G141" s="109">
        <v>0</v>
      </c>
      <c r="H141" s="76"/>
      <c r="I141" s="109">
        <v>0</v>
      </c>
      <c r="J141" s="114"/>
    </row>
    <row r="142" spans="2:10" ht="15.75">
      <c r="B142" s="62"/>
      <c r="C142" s="76"/>
      <c r="D142" s="76"/>
      <c r="E142" s="55" t="s">
        <v>358</v>
      </c>
      <c r="F142" s="76"/>
      <c r="G142" s="109">
        <v>0</v>
      </c>
      <c r="H142" s="76"/>
      <c r="I142" s="109">
        <v>0</v>
      </c>
      <c r="J142" s="114"/>
    </row>
    <row r="143" spans="2:10" ht="15.75">
      <c r="B143" s="62"/>
      <c r="C143" s="76"/>
      <c r="D143" s="76"/>
      <c r="E143" s="55" t="s">
        <v>359</v>
      </c>
      <c r="F143" s="76"/>
      <c r="G143" s="109">
        <v>0</v>
      </c>
      <c r="H143" s="76"/>
      <c r="I143" s="109">
        <v>0</v>
      </c>
      <c r="J143" s="114"/>
    </row>
    <row r="144" spans="2:10" ht="15.75">
      <c r="B144" s="62"/>
      <c r="C144" s="76"/>
      <c r="D144" s="76"/>
      <c r="E144" s="73" t="s">
        <v>135</v>
      </c>
      <c r="F144" s="76"/>
      <c r="G144" s="109">
        <v>3000000</v>
      </c>
      <c r="H144" s="76"/>
      <c r="I144" s="109">
        <v>1500000</v>
      </c>
      <c r="J144" s="114"/>
    </row>
    <row r="145" spans="2:10" ht="15.75">
      <c r="B145" s="62"/>
      <c r="C145" s="76"/>
      <c r="D145" s="76"/>
      <c r="E145" s="73"/>
      <c r="F145" s="76"/>
      <c r="G145" s="109"/>
      <c r="H145" s="76"/>
      <c r="I145" s="109"/>
      <c r="J145" s="114"/>
    </row>
    <row r="146" spans="2:10" ht="15.75">
      <c r="B146" s="62"/>
      <c r="C146" s="73"/>
      <c r="D146" s="76" t="s">
        <v>99</v>
      </c>
      <c r="E146" s="76"/>
      <c r="F146" s="73"/>
      <c r="G146" s="106">
        <f>SUM(F147)</f>
        <v>0</v>
      </c>
      <c r="H146" s="73"/>
      <c r="I146" s="106">
        <f>SUM(H147)</f>
        <v>0</v>
      </c>
      <c r="J146" s="113"/>
    </row>
    <row r="147" spans="2:11" ht="15.75">
      <c r="B147" s="62"/>
      <c r="C147" s="76"/>
      <c r="D147" s="76"/>
      <c r="E147" s="76" t="s">
        <v>256</v>
      </c>
      <c r="F147" s="73"/>
      <c r="G147" s="109">
        <v>0</v>
      </c>
      <c r="H147" s="73"/>
      <c r="I147" s="109">
        <v>0</v>
      </c>
      <c r="J147" s="114"/>
      <c r="K147" s="114"/>
    </row>
    <row r="148" spans="2:11" ht="15.75">
      <c r="B148" s="62"/>
      <c r="C148" s="76"/>
      <c r="D148" s="76"/>
      <c r="E148" s="73" t="s">
        <v>257</v>
      </c>
      <c r="F148" s="73"/>
      <c r="G148" s="109">
        <v>0</v>
      </c>
      <c r="H148" s="73"/>
      <c r="I148" s="109">
        <v>0</v>
      </c>
      <c r="J148" s="114"/>
      <c r="K148" s="114"/>
    </row>
    <row r="149" spans="2:11" ht="15.75">
      <c r="B149" s="62"/>
      <c r="C149" s="76"/>
      <c r="D149" s="76"/>
      <c r="E149" s="76" t="s">
        <v>258</v>
      </c>
      <c r="F149" s="73"/>
      <c r="G149" s="109">
        <v>0</v>
      </c>
      <c r="H149" s="73"/>
      <c r="I149" s="109">
        <v>0</v>
      </c>
      <c r="J149" s="114"/>
      <c r="K149" s="114"/>
    </row>
    <row r="150" spans="2:11" ht="15.75">
      <c r="B150" s="62"/>
      <c r="C150" s="76"/>
      <c r="D150" s="76"/>
      <c r="E150" s="73" t="s">
        <v>134</v>
      </c>
      <c r="F150" s="73"/>
      <c r="G150" s="109">
        <v>0</v>
      </c>
      <c r="H150" s="73"/>
      <c r="I150" s="109">
        <v>0</v>
      </c>
      <c r="J150" s="114"/>
      <c r="K150" s="114"/>
    </row>
    <row r="151" spans="2:10" ht="15.75">
      <c r="B151" s="62"/>
      <c r="C151" s="76"/>
      <c r="D151" s="76"/>
      <c r="E151" s="73"/>
      <c r="F151" s="73"/>
      <c r="G151" s="109"/>
      <c r="H151" s="73"/>
      <c r="I151" s="109"/>
      <c r="J151" s="114"/>
    </row>
    <row r="152" spans="2:10" ht="15.75">
      <c r="B152" s="62"/>
      <c r="C152" s="73"/>
      <c r="D152" s="70" t="s">
        <v>67</v>
      </c>
      <c r="E152" s="70"/>
      <c r="F152" s="76"/>
      <c r="G152" s="106">
        <f>+G159+G160</f>
        <v>386436.05</v>
      </c>
      <c r="H152" s="76"/>
      <c r="I152" s="106">
        <f>+I159+I160</f>
        <v>220671.38</v>
      </c>
      <c r="J152" s="113"/>
    </row>
    <row r="153" spans="2:10" ht="15.75">
      <c r="B153" s="62"/>
      <c r="C153" s="70"/>
      <c r="D153" s="70"/>
      <c r="E153" s="76" t="s">
        <v>68</v>
      </c>
      <c r="F153" s="76"/>
      <c r="G153" s="109">
        <v>0</v>
      </c>
      <c r="H153" s="76"/>
      <c r="I153" s="109">
        <v>0</v>
      </c>
      <c r="J153" s="114"/>
    </row>
    <row r="154" spans="2:10" ht="15.75">
      <c r="B154" s="62"/>
      <c r="C154" s="70"/>
      <c r="D154" s="70"/>
      <c r="E154" s="76" t="s">
        <v>69</v>
      </c>
      <c r="F154" s="76"/>
      <c r="G154" s="109">
        <v>0</v>
      </c>
      <c r="H154" s="76"/>
      <c r="I154" s="109">
        <v>0</v>
      </c>
      <c r="J154" s="114"/>
    </row>
    <row r="155" spans="2:10" ht="15.75">
      <c r="B155" s="62"/>
      <c r="C155" s="70"/>
      <c r="D155" s="70"/>
      <c r="E155" s="76" t="s">
        <v>73</v>
      </c>
      <c r="F155" s="76"/>
      <c r="G155" s="109">
        <v>0</v>
      </c>
      <c r="H155" s="76"/>
      <c r="I155" s="109">
        <v>0</v>
      </c>
      <c r="J155" s="114"/>
    </row>
    <row r="156" spans="2:10" ht="15.75">
      <c r="B156" s="62"/>
      <c r="C156" s="70"/>
      <c r="D156" s="70"/>
      <c r="E156" s="76" t="s">
        <v>74</v>
      </c>
      <c r="F156" s="76"/>
      <c r="G156" s="109">
        <v>0</v>
      </c>
      <c r="H156" s="76"/>
      <c r="I156" s="109">
        <v>0</v>
      </c>
      <c r="J156" s="114"/>
    </row>
    <row r="157" spans="2:10" ht="15.75">
      <c r="B157" s="62"/>
      <c r="C157" s="70"/>
      <c r="D157" s="70"/>
      <c r="E157" s="76" t="s">
        <v>290</v>
      </c>
      <c r="F157" s="76"/>
      <c r="G157" s="109">
        <v>0</v>
      </c>
      <c r="H157" s="76"/>
      <c r="I157" s="109">
        <v>0</v>
      </c>
      <c r="J157" s="114"/>
    </row>
    <row r="158" spans="2:10" ht="15.75">
      <c r="B158" s="62"/>
      <c r="C158" s="70"/>
      <c r="D158" s="70"/>
      <c r="E158" s="76" t="s">
        <v>76</v>
      </c>
      <c r="F158" s="76"/>
      <c r="G158" s="109">
        <v>0</v>
      </c>
      <c r="H158" s="76"/>
      <c r="I158" s="109">
        <v>0</v>
      </c>
      <c r="J158" s="114"/>
    </row>
    <row r="159" spans="2:10" ht="15.75">
      <c r="B159" s="62"/>
      <c r="C159" s="70"/>
      <c r="D159" s="70"/>
      <c r="E159" s="76" t="s">
        <v>259</v>
      </c>
      <c r="F159" s="76"/>
      <c r="G159" s="109"/>
      <c r="H159" s="76"/>
      <c r="I159" s="109">
        <v>8820</v>
      </c>
      <c r="J159" s="114"/>
    </row>
    <row r="160" spans="2:10" ht="15.75">
      <c r="B160" s="62"/>
      <c r="C160" s="70"/>
      <c r="D160" s="70"/>
      <c r="E160" s="76" t="s">
        <v>77</v>
      </c>
      <c r="F160" s="76"/>
      <c r="G160" s="109">
        <f>386277.08+158.97</f>
        <v>386436.05</v>
      </c>
      <c r="H160" s="76"/>
      <c r="I160" s="109">
        <v>211851.38</v>
      </c>
      <c r="J160" s="114"/>
    </row>
    <row r="161" spans="2:10" ht="15.75">
      <c r="B161" s="62"/>
      <c r="C161" s="70"/>
      <c r="D161" s="70"/>
      <c r="E161" s="76"/>
      <c r="F161" s="76"/>
      <c r="G161" s="109"/>
      <c r="H161" s="76"/>
      <c r="I161" s="109"/>
      <c r="J161" s="114"/>
    </row>
    <row r="162" spans="2:10" s="133" customFormat="1" ht="15.75">
      <c r="B162" s="87" t="s">
        <v>26</v>
      </c>
      <c r="C162" s="135"/>
      <c r="D162" s="135"/>
      <c r="E162" s="135"/>
      <c r="F162" s="135"/>
      <c r="G162" s="106">
        <f>+G80+G87+G97+G104+G113+G121+G128+G134+G146+G152</f>
        <v>10638752.26</v>
      </c>
      <c r="H162" s="135"/>
      <c r="I162" s="106">
        <f>+I80+I87+I97+I104+I113+I121+I128+I134+I146+I152</f>
        <v>8642255.480000002</v>
      </c>
      <c r="J162" s="114"/>
    </row>
    <row r="163" spans="2:10" s="133" customFormat="1" ht="15.75">
      <c r="B163" s="87"/>
      <c r="C163" s="135"/>
      <c r="D163" s="135"/>
      <c r="E163" s="135"/>
      <c r="F163" s="135"/>
      <c r="G163" s="108"/>
      <c r="H163" s="135"/>
      <c r="I163" s="108"/>
      <c r="J163" s="114"/>
    </row>
    <row r="164" spans="2:10" ht="15.75">
      <c r="B164" s="62"/>
      <c r="C164" s="73"/>
      <c r="D164" s="70" t="s">
        <v>17</v>
      </c>
      <c r="E164" s="70"/>
      <c r="F164" s="76"/>
      <c r="G164" s="106">
        <f>+G165</f>
        <v>36000</v>
      </c>
      <c r="H164" s="76"/>
      <c r="I164" s="106">
        <f>+I165</f>
        <v>2500</v>
      </c>
      <c r="J164" s="113"/>
    </row>
    <row r="165" spans="2:10" ht="15.75">
      <c r="B165" s="62"/>
      <c r="C165" s="70"/>
      <c r="D165" s="70"/>
      <c r="E165" s="76" t="s">
        <v>79</v>
      </c>
      <c r="F165" s="76"/>
      <c r="G165" s="109">
        <v>36000</v>
      </c>
      <c r="H165" s="76"/>
      <c r="I165" s="109">
        <v>2500</v>
      </c>
      <c r="J165" s="114"/>
    </row>
    <row r="166" spans="2:10" ht="15.75">
      <c r="B166" s="62"/>
      <c r="C166" s="70"/>
      <c r="D166" s="70"/>
      <c r="E166" s="76" t="s">
        <v>80</v>
      </c>
      <c r="F166" s="76"/>
      <c r="G166" s="109">
        <v>0</v>
      </c>
      <c r="H166" s="76"/>
      <c r="I166" s="109">
        <v>0</v>
      </c>
      <c r="J166" s="114"/>
    </row>
    <row r="167" spans="2:10" ht="15.75">
      <c r="B167" s="62"/>
      <c r="C167" s="70"/>
      <c r="D167" s="70"/>
      <c r="E167" s="76" t="s">
        <v>81</v>
      </c>
      <c r="F167" s="76"/>
      <c r="G167" s="109">
        <v>0</v>
      </c>
      <c r="H167" s="76"/>
      <c r="I167" s="109">
        <v>0</v>
      </c>
      <c r="J167" s="114"/>
    </row>
    <row r="168" spans="2:10" ht="15.75">
      <c r="B168" s="62"/>
      <c r="C168" s="70"/>
      <c r="D168" s="70"/>
      <c r="E168" s="76" t="s">
        <v>294</v>
      </c>
      <c r="F168" s="76"/>
      <c r="G168" s="109">
        <v>0</v>
      </c>
      <c r="H168" s="76"/>
      <c r="I168" s="109">
        <v>0</v>
      </c>
      <c r="J168" s="114"/>
    </row>
    <row r="169" spans="2:10" ht="15.75">
      <c r="B169" s="62"/>
      <c r="C169" s="70"/>
      <c r="D169" s="70"/>
      <c r="E169" s="76"/>
      <c r="F169" s="76"/>
      <c r="G169" s="109"/>
      <c r="H169" s="76"/>
      <c r="I169" s="109"/>
      <c r="J169" s="114"/>
    </row>
    <row r="170" spans="2:10" s="133" customFormat="1" ht="15.75">
      <c r="B170" s="87" t="s">
        <v>344</v>
      </c>
      <c r="C170" s="135"/>
      <c r="D170" s="135"/>
      <c r="E170" s="135"/>
      <c r="F170" s="135"/>
      <c r="G170" s="106">
        <f>+G162+G164</f>
        <v>10674752.26</v>
      </c>
      <c r="H170" s="135"/>
      <c r="I170" s="106">
        <f>+I162+I164</f>
        <v>8644755.480000002</v>
      </c>
      <c r="J170" s="114"/>
    </row>
    <row r="171" spans="2:10" ht="15.75">
      <c r="B171" s="70"/>
      <c r="C171" s="76"/>
      <c r="D171" s="76"/>
      <c r="E171" s="76"/>
      <c r="F171" s="76"/>
      <c r="G171" s="109"/>
      <c r="H171" s="76"/>
      <c r="I171" s="109"/>
      <c r="J171" s="114"/>
    </row>
    <row r="172" spans="2:10" ht="15.75">
      <c r="B172" s="88" t="s">
        <v>326</v>
      </c>
      <c r="C172" s="135"/>
      <c r="D172" s="135"/>
      <c r="E172" s="135"/>
      <c r="F172" s="135"/>
      <c r="G172" s="106">
        <f>+G76-G170</f>
        <v>3882216.09</v>
      </c>
      <c r="H172" s="135"/>
      <c r="I172" s="106">
        <f>+I76-I170</f>
        <v>3485669.589999998</v>
      </c>
      <c r="J172" s="114"/>
    </row>
    <row r="173" spans="2:10" ht="15.75">
      <c r="B173" s="60"/>
      <c r="F173" s="132"/>
      <c r="G173" s="132"/>
      <c r="H173" s="132"/>
      <c r="I173" s="132"/>
      <c r="J173" s="137"/>
    </row>
    <row r="174" spans="2:10" s="133" customFormat="1" ht="15.75">
      <c r="B174" s="60" t="s">
        <v>237</v>
      </c>
      <c r="C174" s="132"/>
      <c r="D174" s="132"/>
      <c r="E174" s="132"/>
      <c r="F174" s="132"/>
      <c r="G174" s="132"/>
      <c r="H174" s="132"/>
      <c r="I174" s="132"/>
      <c r="J174" s="137"/>
    </row>
    <row r="175" spans="2:10" s="133" customFormat="1" ht="15.75">
      <c r="B175" s="60"/>
      <c r="C175" s="132"/>
      <c r="D175" s="132"/>
      <c r="E175" s="132"/>
      <c r="F175" s="132"/>
      <c r="G175" s="132"/>
      <c r="H175" s="132"/>
      <c r="I175" s="132"/>
      <c r="J175" s="137"/>
    </row>
    <row r="176" spans="2:10" s="133" customFormat="1" ht="15.75">
      <c r="B176" s="87" t="s">
        <v>6</v>
      </c>
      <c r="C176" s="135"/>
      <c r="D176" s="135"/>
      <c r="E176" s="135"/>
      <c r="F176" s="135"/>
      <c r="G176" s="135"/>
      <c r="H176" s="135"/>
      <c r="I176" s="135"/>
      <c r="J176" s="116"/>
    </row>
    <row r="177" spans="2:10" s="133" customFormat="1" ht="15.75">
      <c r="B177" s="87"/>
      <c r="C177" s="135"/>
      <c r="D177" s="135"/>
      <c r="E177" s="135"/>
      <c r="F177" s="135"/>
      <c r="G177" s="135"/>
      <c r="H177" s="135"/>
      <c r="I177" s="135"/>
      <c r="J177" s="116"/>
    </row>
    <row r="178" spans="2:10" ht="15.75">
      <c r="B178" s="62"/>
      <c r="C178" s="73"/>
      <c r="D178" s="76" t="s">
        <v>241</v>
      </c>
      <c r="E178" s="76"/>
      <c r="F178" s="76"/>
      <c r="G178" s="115">
        <v>0</v>
      </c>
      <c r="H178" s="76"/>
      <c r="I178" s="115">
        <v>0</v>
      </c>
      <c r="J178" s="116"/>
    </row>
    <row r="179" spans="2:10" ht="15.75">
      <c r="B179" s="62"/>
      <c r="C179" s="73"/>
      <c r="D179" s="76"/>
      <c r="E179" s="76"/>
      <c r="F179" s="76"/>
      <c r="G179" s="114"/>
      <c r="H179" s="76"/>
      <c r="I179" s="114"/>
      <c r="J179" s="114"/>
    </row>
    <row r="180" spans="2:10" ht="15.75">
      <c r="B180" s="62"/>
      <c r="C180" s="73"/>
      <c r="D180" s="76" t="s">
        <v>202</v>
      </c>
      <c r="E180" s="76"/>
      <c r="F180" s="76"/>
      <c r="G180" s="106"/>
      <c r="H180" s="76"/>
      <c r="I180" s="106">
        <v>267415.4</v>
      </c>
      <c r="J180" s="116"/>
    </row>
    <row r="181" spans="2:10" ht="15.75">
      <c r="B181" s="62"/>
      <c r="C181" s="73"/>
      <c r="D181" s="76"/>
      <c r="E181" s="76"/>
      <c r="F181" s="76"/>
      <c r="G181" s="114"/>
      <c r="H181" s="76"/>
      <c r="I181" s="114"/>
      <c r="J181" s="114"/>
    </row>
    <row r="182" spans="2:10" ht="15.75">
      <c r="B182" s="62"/>
      <c r="C182" s="73"/>
      <c r="D182" s="76" t="s">
        <v>101</v>
      </c>
      <c r="E182" s="76"/>
      <c r="F182" s="76"/>
      <c r="G182" s="115">
        <v>0</v>
      </c>
      <c r="H182" s="76"/>
      <c r="I182" s="115">
        <v>0</v>
      </c>
      <c r="J182" s="116"/>
    </row>
    <row r="183" spans="2:10" ht="15.75">
      <c r="B183" s="62"/>
      <c r="C183" s="76"/>
      <c r="D183" s="76"/>
      <c r="E183" s="76" t="s">
        <v>276</v>
      </c>
      <c r="F183" s="76"/>
      <c r="G183" s="114">
        <v>0</v>
      </c>
      <c r="H183" s="76"/>
      <c r="I183" s="114">
        <v>0</v>
      </c>
      <c r="J183" s="114"/>
    </row>
    <row r="184" spans="2:10" ht="15.75">
      <c r="B184" s="62"/>
      <c r="C184" s="76"/>
      <c r="D184" s="76"/>
      <c r="E184" s="76" t="s">
        <v>301</v>
      </c>
      <c r="F184" s="76"/>
      <c r="G184" s="114">
        <v>0</v>
      </c>
      <c r="H184" s="76"/>
      <c r="I184" s="114">
        <v>0</v>
      </c>
      <c r="J184" s="114"/>
    </row>
    <row r="185" spans="2:10" ht="15.75">
      <c r="B185" s="62"/>
      <c r="C185" s="76"/>
      <c r="D185" s="76"/>
      <c r="E185" s="76" t="s">
        <v>302</v>
      </c>
      <c r="F185" s="76"/>
      <c r="G185" s="114">
        <v>0</v>
      </c>
      <c r="H185" s="76"/>
      <c r="I185" s="114">
        <v>0</v>
      </c>
      <c r="J185" s="114"/>
    </row>
    <row r="186" spans="2:10" ht="15.75">
      <c r="B186" s="62"/>
      <c r="C186" s="76"/>
      <c r="D186" s="76"/>
      <c r="E186" s="89" t="s">
        <v>314</v>
      </c>
      <c r="F186" s="76"/>
      <c r="G186" s="114">
        <v>0</v>
      </c>
      <c r="H186" s="76"/>
      <c r="I186" s="114">
        <v>0</v>
      </c>
      <c r="J186" s="114"/>
    </row>
    <row r="187" spans="2:10" ht="15.75">
      <c r="B187" s="62"/>
      <c r="C187" s="76"/>
      <c r="D187" s="76"/>
      <c r="E187" s="90" t="s">
        <v>315</v>
      </c>
      <c r="F187" s="76"/>
      <c r="G187" s="114">
        <v>0</v>
      </c>
      <c r="H187" s="76"/>
      <c r="I187" s="114">
        <v>0</v>
      </c>
      <c r="J187" s="114"/>
    </row>
    <row r="188" spans="2:10" ht="15.75">
      <c r="B188" s="62"/>
      <c r="C188" s="76"/>
      <c r="D188" s="76"/>
      <c r="E188" s="76" t="s">
        <v>138</v>
      </c>
      <c r="F188" s="76"/>
      <c r="G188" s="114">
        <v>0</v>
      </c>
      <c r="H188" s="76"/>
      <c r="I188" s="114">
        <v>0</v>
      </c>
      <c r="J188" s="114"/>
    </row>
    <row r="189" spans="2:10" ht="15.75">
      <c r="B189" s="62"/>
      <c r="C189" s="76"/>
      <c r="D189" s="76"/>
      <c r="E189" s="76"/>
      <c r="F189" s="76"/>
      <c r="G189" s="76"/>
      <c r="H189" s="76"/>
      <c r="I189" s="76"/>
      <c r="J189" s="114"/>
    </row>
    <row r="190" spans="2:10" ht="15.75">
      <c r="B190" s="62"/>
      <c r="C190" s="76"/>
      <c r="D190" s="76" t="s">
        <v>296</v>
      </c>
      <c r="E190" s="76"/>
      <c r="F190" s="76"/>
      <c r="G190" s="106">
        <f>20465.04+5266.56</f>
        <v>25731.600000000002</v>
      </c>
      <c r="H190" s="76"/>
      <c r="I190" s="106">
        <f>8935.37+15082.19</f>
        <v>24017.56</v>
      </c>
      <c r="J190" s="116"/>
    </row>
    <row r="191" spans="2:10" ht="15.75">
      <c r="B191" s="62"/>
      <c r="C191" s="76"/>
      <c r="D191" s="76"/>
      <c r="E191" s="76"/>
      <c r="F191" s="76"/>
      <c r="G191" s="76"/>
      <c r="H191" s="76"/>
      <c r="I191" s="76"/>
      <c r="J191" s="114"/>
    </row>
    <row r="192" spans="2:10" ht="15.75">
      <c r="B192" s="62"/>
      <c r="C192" s="73"/>
      <c r="D192" s="76" t="s">
        <v>154</v>
      </c>
      <c r="E192" s="76"/>
      <c r="F192" s="76"/>
      <c r="G192" s="115">
        <v>0</v>
      </c>
      <c r="H192" s="76"/>
      <c r="I192" s="115">
        <v>0</v>
      </c>
      <c r="J192" s="116"/>
    </row>
    <row r="193" spans="2:10" ht="15.75">
      <c r="B193" s="62"/>
      <c r="C193" s="73"/>
      <c r="D193" s="76"/>
      <c r="E193" s="76"/>
      <c r="F193" s="76"/>
      <c r="G193" s="76"/>
      <c r="H193" s="76"/>
      <c r="I193" s="76"/>
      <c r="J193" s="114"/>
    </row>
    <row r="194" spans="2:10" ht="15.75">
      <c r="B194" s="62"/>
      <c r="C194" s="73"/>
      <c r="D194" s="76" t="s">
        <v>360</v>
      </c>
      <c r="E194" s="76"/>
      <c r="F194" s="76"/>
      <c r="G194" s="115">
        <v>0</v>
      </c>
      <c r="H194" s="76"/>
      <c r="I194" s="115">
        <v>0</v>
      </c>
      <c r="J194" s="116"/>
    </row>
    <row r="195" spans="2:10" ht="15.75">
      <c r="B195" s="62"/>
      <c r="C195" s="76"/>
      <c r="D195" s="76"/>
      <c r="E195" s="76" t="s">
        <v>345</v>
      </c>
      <c r="F195" s="76"/>
      <c r="G195" s="114">
        <v>0</v>
      </c>
      <c r="H195" s="76"/>
      <c r="I195" s="114">
        <v>0</v>
      </c>
      <c r="J195" s="114"/>
    </row>
    <row r="196" spans="2:10" ht="15.75">
      <c r="B196" s="62"/>
      <c r="C196" s="76"/>
      <c r="D196" s="76"/>
      <c r="E196" s="76" t="s">
        <v>27</v>
      </c>
      <c r="F196" s="76"/>
      <c r="G196" s="114">
        <v>0</v>
      </c>
      <c r="H196" s="76"/>
      <c r="I196" s="114">
        <v>0</v>
      </c>
      <c r="J196" s="114"/>
    </row>
    <row r="197" spans="2:10" ht="15.75">
      <c r="B197" s="62"/>
      <c r="C197" s="76"/>
      <c r="D197" s="76"/>
      <c r="E197" s="76" t="s">
        <v>316</v>
      </c>
      <c r="F197" s="76"/>
      <c r="G197" s="114">
        <v>0</v>
      </c>
      <c r="H197" s="76"/>
      <c r="I197" s="114">
        <v>0</v>
      </c>
      <c r="J197" s="114"/>
    </row>
    <row r="198" spans="2:10" ht="15.75">
      <c r="B198" s="62"/>
      <c r="C198" s="76"/>
      <c r="D198" s="76"/>
      <c r="E198" s="76" t="s">
        <v>260</v>
      </c>
      <c r="F198" s="76"/>
      <c r="G198" s="114">
        <v>0</v>
      </c>
      <c r="H198" s="76"/>
      <c r="I198" s="114">
        <v>0</v>
      </c>
      <c r="J198" s="114"/>
    </row>
    <row r="199" spans="2:10" ht="15.75">
      <c r="B199" s="62"/>
      <c r="C199" s="76"/>
      <c r="D199" s="76"/>
      <c r="E199" s="76" t="s">
        <v>261</v>
      </c>
      <c r="F199" s="76"/>
      <c r="G199" s="114">
        <v>0</v>
      </c>
      <c r="H199" s="76"/>
      <c r="I199" s="114">
        <v>0</v>
      </c>
      <c r="J199" s="114"/>
    </row>
    <row r="200" spans="2:10" ht="15.75">
      <c r="B200" s="62"/>
      <c r="C200" s="76"/>
      <c r="D200" s="76"/>
      <c r="E200" s="76" t="s">
        <v>303</v>
      </c>
      <c r="F200" s="76"/>
      <c r="G200" s="114">
        <v>0</v>
      </c>
      <c r="H200" s="76"/>
      <c r="I200" s="114">
        <v>0</v>
      </c>
      <c r="J200" s="114"/>
    </row>
    <row r="201" spans="2:10" ht="15.75">
      <c r="B201" s="62"/>
      <c r="C201" s="76"/>
      <c r="D201" s="76"/>
      <c r="E201" s="76" t="s">
        <v>123</v>
      </c>
      <c r="F201" s="76"/>
      <c r="G201" s="114">
        <v>0</v>
      </c>
      <c r="H201" s="76"/>
      <c r="I201" s="114">
        <v>0</v>
      </c>
      <c r="J201" s="114"/>
    </row>
    <row r="202" spans="2:10" ht="15.75">
      <c r="B202" s="62"/>
      <c r="C202" s="76"/>
      <c r="D202" s="76"/>
      <c r="E202" s="76"/>
      <c r="F202" s="76"/>
      <c r="G202" s="114"/>
      <c r="H202" s="76"/>
      <c r="I202" s="114"/>
      <c r="J202" s="114"/>
    </row>
    <row r="203" spans="2:10" ht="15.75">
      <c r="B203" s="62"/>
      <c r="C203" s="73"/>
      <c r="D203" s="76" t="s">
        <v>102</v>
      </c>
      <c r="E203" s="76"/>
      <c r="F203" s="76"/>
      <c r="G203" s="115">
        <v>0</v>
      </c>
      <c r="H203" s="76"/>
      <c r="I203" s="115">
        <v>0</v>
      </c>
      <c r="J203" s="116"/>
    </row>
    <row r="204" spans="2:10" ht="15.75">
      <c r="B204" s="62"/>
      <c r="C204" s="76"/>
      <c r="D204" s="76"/>
      <c r="E204" s="76" t="s">
        <v>346</v>
      </c>
      <c r="F204" s="76"/>
      <c r="G204" s="114">
        <v>0</v>
      </c>
      <c r="H204" s="76"/>
      <c r="I204" s="114">
        <v>0</v>
      </c>
      <c r="J204" s="114"/>
    </row>
    <row r="205" spans="2:10" ht="15.75">
      <c r="B205" s="62"/>
      <c r="C205" s="76"/>
      <c r="D205" s="76"/>
      <c r="E205" s="76" t="s">
        <v>167</v>
      </c>
      <c r="F205" s="76"/>
      <c r="G205" s="114">
        <v>0</v>
      </c>
      <c r="H205" s="76"/>
      <c r="I205" s="114">
        <v>0</v>
      </c>
      <c r="J205" s="114"/>
    </row>
    <row r="206" spans="2:10" ht="15.75">
      <c r="B206" s="62"/>
      <c r="C206" s="76"/>
      <c r="D206" s="76"/>
      <c r="E206" s="76"/>
      <c r="F206" s="76"/>
      <c r="G206" s="114"/>
      <c r="H206" s="76"/>
      <c r="I206" s="114"/>
      <c r="J206" s="114"/>
    </row>
    <row r="207" spans="2:10" ht="15.75">
      <c r="B207" s="62"/>
      <c r="C207" s="76"/>
      <c r="D207" s="76" t="s">
        <v>204</v>
      </c>
      <c r="E207" s="76"/>
      <c r="F207" s="76"/>
      <c r="G207" s="115">
        <v>0</v>
      </c>
      <c r="H207" s="76"/>
      <c r="I207" s="115">
        <v>0</v>
      </c>
      <c r="J207" s="116"/>
    </row>
    <row r="208" spans="2:10" ht="15.75">
      <c r="B208" s="62"/>
      <c r="C208" s="76"/>
      <c r="D208" s="76"/>
      <c r="E208" s="76"/>
      <c r="F208" s="76"/>
      <c r="G208" s="114"/>
      <c r="H208" s="76"/>
      <c r="I208" s="114"/>
      <c r="J208" s="114"/>
    </row>
    <row r="209" spans="2:10" s="138" customFormat="1" ht="15.75">
      <c r="B209" s="134" t="s">
        <v>20</v>
      </c>
      <c r="C209" s="134"/>
      <c r="D209" s="134"/>
      <c r="E209" s="134"/>
      <c r="F209" s="134"/>
      <c r="G209" s="115">
        <f>+G190</f>
        <v>25731.600000000002</v>
      </c>
      <c r="H209" s="134"/>
      <c r="I209" s="115">
        <f>+I190+I180</f>
        <v>291432.96</v>
      </c>
      <c r="J209" s="116"/>
    </row>
    <row r="210" spans="2:10" s="138" customFormat="1" ht="15.75">
      <c r="B210" s="134"/>
      <c r="C210" s="134"/>
      <c r="D210" s="134"/>
      <c r="E210" s="134"/>
      <c r="F210" s="134"/>
      <c r="G210" s="116"/>
      <c r="H210" s="134"/>
      <c r="I210" s="116"/>
      <c r="J210" s="116"/>
    </row>
    <row r="211" spans="2:10" ht="15.75">
      <c r="B211" s="62"/>
      <c r="C211" s="73"/>
      <c r="D211" s="76" t="s">
        <v>295</v>
      </c>
      <c r="E211" s="76"/>
      <c r="F211" s="76"/>
      <c r="G211" s="115">
        <v>0</v>
      </c>
      <c r="H211" s="76"/>
      <c r="I211" s="115">
        <v>0</v>
      </c>
      <c r="J211" s="116"/>
    </row>
    <row r="212" spans="2:10" ht="15.75">
      <c r="B212" s="62"/>
      <c r="C212" s="73"/>
      <c r="D212" s="76"/>
      <c r="E212" s="76"/>
      <c r="F212" s="76"/>
      <c r="G212" s="114"/>
      <c r="H212" s="76"/>
      <c r="I212" s="114"/>
      <c r="J212" s="114"/>
    </row>
    <row r="213" spans="2:10" s="138" customFormat="1" ht="15.75">
      <c r="B213" s="134" t="s">
        <v>343</v>
      </c>
      <c r="C213" s="134"/>
      <c r="D213" s="134"/>
      <c r="E213" s="134"/>
      <c r="F213" s="134"/>
      <c r="G213" s="115">
        <f>+G209+G211</f>
        <v>25731.600000000002</v>
      </c>
      <c r="H213" s="134"/>
      <c r="I213" s="115">
        <f>+I209+I211</f>
        <v>291432.96</v>
      </c>
      <c r="J213" s="116"/>
    </row>
    <row r="214" spans="2:10" ht="15.75">
      <c r="B214" s="76"/>
      <c r="C214" s="76"/>
      <c r="D214" s="76"/>
      <c r="E214" s="76"/>
      <c r="F214" s="76"/>
      <c r="G214" s="76"/>
      <c r="H214" s="76"/>
      <c r="I214" s="76"/>
      <c r="J214" s="139"/>
    </row>
    <row r="215" spans="2:10" s="138" customFormat="1" ht="15.75">
      <c r="B215" s="134" t="s">
        <v>21</v>
      </c>
      <c r="C215" s="134"/>
      <c r="D215" s="134"/>
      <c r="E215" s="134"/>
      <c r="F215" s="134"/>
      <c r="G215" s="134"/>
      <c r="H215" s="134"/>
      <c r="I215" s="134"/>
      <c r="J215" s="116"/>
    </row>
    <row r="216" spans="2:10" s="138" customFormat="1" ht="15.75">
      <c r="B216" s="134"/>
      <c r="C216" s="134"/>
      <c r="D216" s="134"/>
      <c r="E216" s="134"/>
      <c r="F216" s="134"/>
      <c r="G216" s="134"/>
      <c r="H216" s="134"/>
      <c r="I216" s="134"/>
      <c r="J216" s="116"/>
    </row>
    <row r="217" spans="2:10" ht="15.75">
      <c r="B217" s="62"/>
      <c r="C217" s="73"/>
      <c r="D217" s="76" t="s">
        <v>111</v>
      </c>
      <c r="E217" s="76"/>
      <c r="F217" s="76"/>
      <c r="G217" s="115">
        <v>0</v>
      </c>
      <c r="H217" s="76"/>
      <c r="I217" s="115">
        <v>0</v>
      </c>
      <c r="J217" s="113"/>
    </row>
    <row r="218" spans="2:10" ht="15.75">
      <c r="B218" s="62"/>
      <c r="C218" s="76"/>
      <c r="D218" s="76"/>
      <c r="E218" s="62" t="s">
        <v>111</v>
      </c>
      <c r="F218" s="76"/>
      <c r="G218" s="114">
        <v>0</v>
      </c>
      <c r="H218" s="76"/>
      <c r="I218" s="114">
        <v>0</v>
      </c>
      <c r="J218" s="114"/>
    </row>
    <row r="219" spans="2:10" ht="15.75">
      <c r="B219" s="62"/>
      <c r="C219" s="76"/>
      <c r="D219" s="76"/>
      <c r="E219" s="62"/>
      <c r="F219" s="76"/>
      <c r="G219" s="114"/>
      <c r="H219" s="76"/>
      <c r="I219" s="114"/>
      <c r="J219" s="114"/>
    </row>
    <row r="220" spans="2:10" ht="15.75">
      <c r="B220" s="62"/>
      <c r="C220" s="73"/>
      <c r="D220" s="76" t="s">
        <v>103</v>
      </c>
      <c r="E220" s="76"/>
      <c r="F220" s="76"/>
      <c r="G220" s="115">
        <f>+G241</f>
        <v>120000</v>
      </c>
      <c r="H220" s="76"/>
      <c r="I220" s="115">
        <v>0</v>
      </c>
      <c r="J220" s="113"/>
    </row>
    <row r="221" spans="2:10" ht="15.75">
      <c r="B221" s="62"/>
      <c r="C221" s="76"/>
      <c r="D221" s="76"/>
      <c r="E221" s="76" t="s">
        <v>30</v>
      </c>
      <c r="F221" s="76"/>
      <c r="G221" s="114">
        <v>0</v>
      </c>
      <c r="H221" s="76"/>
      <c r="I221" s="114">
        <v>0</v>
      </c>
      <c r="J221" s="114"/>
    </row>
    <row r="222" spans="2:10" ht="15.75">
      <c r="B222" s="62"/>
      <c r="C222" s="76"/>
      <c r="D222" s="76"/>
      <c r="E222" s="76" t="s">
        <v>104</v>
      </c>
      <c r="F222" s="76"/>
      <c r="G222" s="114">
        <v>0</v>
      </c>
      <c r="H222" s="76"/>
      <c r="I222" s="114">
        <v>0</v>
      </c>
      <c r="J222" s="114"/>
    </row>
    <row r="223" spans="2:10" ht="15.75">
      <c r="B223" s="62"/>
      <c r="C223" s="76"/>
      <c r="D223" s="76"/>
      <c r="E223" s="76" t="s">
        <v>105</v>
      </c>
      <c r="F223" s="76"/>
      <c r="G223" s="114">
        <v>0</v>
      </c>
      <c r="H223" s="76"/>
      <c r="I223" s="114">
        <v>0</v>
      </c>
      <c r="J223" s="114"/>
    </row>
    <row r="224" spans="2:10" ht="15.75">
      <c r="B224" s="62"/>
      <c r="C224" s="76"/>
      <c r="D224" s="76"/>
      <c r="E224" s="76" t="s">
        <v>106</v>
      </c>
      <c r="F224" s="76"/>
      <c r="G224" s="114">
        <v>0</v>
      </c>
      <c r="H224" s="76"/>
      <c r="I224" s="114">
        <v>0</v>
      </c>
      <c r="J224" s="114"/>
    </row>
    <row r="225" spans="2:10" ht="15.75">
      <c r="B225" s="62"/>
      <c r="C225" s="76"/>
      <c r="D225" s="76"/>
      <c r="E225" s="76" t="s">
        <v>284</v>
      </c>
      <c r="F225" s="76"/>
      <c r="G225" s="114">
        <v>0</v>
      </c>
      <c r="H225" s="76"/>
      <c r="I225" s="114">
        <v>0</v>
      </c>
      <c r="J225" s="114"/>
    </row>
    <row r="226" spans="2:10" ht="15.75">
      <c r="B226" s="62"/>
      <c r="C226" s="76"/>
      <c r="D226" s="76"/>
      <c r="E226" s="91" t="s">
        <v>51</v>
      </c>
      <c r="F226" s="76"/>
      <c r="G226" s="114">
        <v>0</v>
      </c>
      <c r="H226" s="76"/>
      <c r="I226" s="114">
        <v>0</v>
      </c>
      <c r="J226" s="114"/>
    </row>
    <row r="227" spans="2:10" ht="15.75">
      <c r="B227" s="62"/>
      <c r="C227" s="76"/>
      <c r="D227" s="76"/>
      <c r="E227" s="70" t="s">
        <v>52</v>
      </c>
      <c r="F227" s="76"/>
      <c r="G227" s="114">
        <v>0</v>
      </c>
      <c r="H227" s="76"/>
      <c r="I227" s="114">
        <v>0</v>
      </c>
      <c r="J227" s="114"/>
    </row>
    <row r="228" spans="2:10" ht="15.75">
      <c r="B228" s="62"/>
      <c r="C228" s="76"/>
      <c r="D228" s="76"/>
      <c r="E228" s="91" t="s">
        <v>262</v>
      </c>
      <c r="F228" s="76"/>
      <c r="G228" s="114">
        <v>0</v>
      </c>
      <c r="H228" s="76"/>
      <c r="I228" s="114">
        <v>0</v>
      </c>
      <c r="J228" s="114"/>
    </row>
    <row r="229" spans="2:10" ht="15.75">
      <c r="B229" s="62"/>
      <c r="C229" s="76"/>
      <c r="D229" s="76"/>
      <c r="E229" s="91" t="s">
        <v>53</v>
      </c>
      <c r="F229" s="76"/>
      <c r="G229" s="114">
        <v>0</v>
      </c>
      <c r="H229" s="76"/>
      <c r="I229" s="114">
        <v>0</v>
      </c>
      <c r="J229" s="114"/>
    </row>
    <row r="230" spans="2:10" ht="15.75">
      <c r="B230" s="62"/>
      <c r="C230" s="76"/>
      <c r="D230" s="76"/>
      <c r="E230" s="70" t="s">
        <v>168</v>
      </c>
      <c r="F230" s="76"/>
      <c r="G230" s="114">
        <v>0</v>
      </c>
      <c r="H230" s="76"/>
      <c r="I230" s="114">
        <v>0</v>
      </c>
      <c r="J230" s="114"/>
    </row>
    <row r="231" spans="2:10" ht="15.75">
      <c r="B231" s="62"/>
      <c r="C231" s="76"/>
      <c r="D231" s="76"/>
      <c r="E231" s="91" t="s">
        <v>319</v>
      </c>
      <c r="F231" s="76"/>
      <c r="G231" s="114">
        <v>0</v>
      </c>
      <c r="H231" s="76"/>
      <c r="I231" s="114">
        <v>0</v>
      </c>
      <c r="J231" s="114"/>
    </row>
    <row r="232" spans="2:10" ht="15.75">
      <c r="B232" s="62"/>
      <c r="C232" s="76"/>
      <c r="D232" s="76"/>
      <c r="E232" s="92" t="s">
        <v>317</v>
      </c>
      <c r="F232" s="76"/>
      <c r="G232" s="114">
        <v>0</v>
      </c>
      <c r="H232" s="76"/>
      <c r="I232" s="114">
        <v>0</v>
      </c>
      <c r="J232" s="114"/>
    </row>
    <row r="233" spans="2:10" ht="15.75">
      <c r="B233" s="62"/>
      <c r="C233" s="76"/>
      <c r="D233" s="76"/>
      <c r="E233" s="93" t="s">
        <v>318</v>
      </c>
      <c r="F233" s="76"/>
      <c r="G233" s="114">
        <v>0</v>
      </c>
      <c r="H233" s="76"/>
      <c r="I233" s="114">
        <v>0</v>
      </c>
      <c r="J233" s="114"/>
    </row>
    <row r="234" spans="2:10" ht="15.75">
      <c r="B234" s="62"/>
      <c r="C234" s="76"/>
      <c r="D234" s="76"/>
      <c r="E234" s="70" t="s">
        <v>55</v>
      </c>
      <c r="F234" s="76"/>
      <c r="G234" s="114">
        <v>0</v>
      </c>
      <c r="H234" s="76"/>
      <c r="I234" s="114">
        <v>0</v>
      </c>
      <c r="J234" s="114"/>
    </row>
    <row r="235" spans="2:10" ht="15.75">
      <c r="B235" s="62"/>
      <c r="C235" s="76"/>
      <c r="D235" s="76"/>
      <c r="E235" s="91" t="s">
        <v>83</v>
      </c>
      <c r="F235" s="76"/>
      <c r="G235" s="114">
        <v>0</v>
      </c>
      <c r="H235" s="76"/>
      <c r="I235" s="114">
        <v>0</v>
      </c>
      <c r="J235" s="114"/>
    </row>
    <row r="236" spans="2:10" ht="15.75">
      <c r="B236" s="62"/>
      <c r="C236" s="76"/>
      <c r="D236" s="76"/>
      <c r="E236" s="76" t="s">
        <v>57</v>
      </c>
      <c r="F236" s="76"/>
      <c r="G236" s="114">
        <v>0</v>
      </c>
      <c r="H236" s="76"/>
      <c r="I236" s="114">
        <v>0</v>
      </c>
      <c r="J236" s="114"/>
    </row>
    <row r="237" spans="2:10" ht="15.75">
      <c r="B237" s="62"/>
      <c r="C237" s="76"/>
      <c r="D237" s="76"/>
      <c r="E237" s="76" t="s">
        <v>59</v>
      </c>
      <c r="F237" s="76"/>
      <c r="G237" s="114">
        <v>0</v>
      </c>
      <c r="H237" s="76"/>
      <c r="I237" s="114">
        <v>0</v>
      </c>
      <c r="J237" s="114"/>
    </row>
    <row r="238" spans="2:10" ht="15.75">
      <c r="B238" s="62"/>
      <c r="C238" s="76"/>
      <c r="D238" s="76"/>
      <c r="E238" s="76" t="s">
        <v>58</v>
      </c>
      <c r="F238" s="76"/>
      <c r="G238" s="114">
        <v>0</v>
      </c>
      <c r="H238" s="76"/>
      <c r="I238" s="114">
        <v>0</v>
      </c>
      <c r="J238" s="114"/>
    </row>
    <row r="239" spans="2:10" ht="15.75">
      <c r="B239" s="62"/>
      <c r="C239" s="76"/>
      <c r="D239" s="76"/>
      <c r="E239" s="76" t="s">
        <v>328</v>
      </c>
      <c r="F239" s="76"/>
      <c r="G239" s="114">
        <v>0</v>
      </c>
      <c r="H239" s="76"/>
      <c r="I239" s="114">
        <v>0</v>
      </c>
      <c r="J239" s="114"/>
    </row>
    <row r="240" spans="2:10" ht="15.75">
      <c r="B240" s="62"/>
      <c r="C240" s="76"/>
      <c r="D240" s="76"/>
      <c r="E240" s="76" t="s">
        <v>31</v>
      </c>
      <c r="F240" s="76"/>
      <c r="G240" s="114">
        <v>0</v>
      </c>
      <c r="H240" s="76"/>
      <c r="I240" s="114">
        <v>0</v>
      </c>
      <c r="J240" s="114"/>
    </row>
    <row r="241" spans="2:10" ht="15.75">
      <c r="B241" s="62"/>
      <c r="C241" s="76"/>
      <c r="D241" s="76"/>
      <c r="E241" s="76" t="s">
        <v>153</v>
      </c>
      <c r="F241" s="76"/>
      <c r="G241" s="114">
        <v>120000</v>
      </c>
      <c r="H241" s="76"/>
      <c r="I241" s="114">
        <v>0</v>
      </c>
      <c r="J241" s="114"/>
    </row>
    <row r="242" spans="2:10" ht="15.75">
      <c r="B242" s="62"/>
      <c r="C242" s="76"/>
      <c r="D242" s="76"/>
      <c r="E242" s="76" t="s">
        <v>263</v>
      </c>
      <c r="F242" s="76"/>
      <c r="G242" s="114">
        <v>0</v>
      </c>
      <c r="H242" s="76"/>
      <c r="I242" s="114">
        <v>0</v>
      </c>
      <c r="J242" s="114"/>
    </row>
    <row r="243" spans="2:10" ht="15.75">
      <c r="B243" s="62"/>
      <c r="C243" s="76"/>
      <c r="D243" s="76"/>
      <c r="E243" s="76"/>
      <c r="F243" s="76"/>
      <c r="G243" s="114"/>
      <c r="H243" s="76"/>
      <c r="I243" s="114"/>
      <c r="J243" s="114"/>
    </row>
    <row r="244" spans="2:10" ht="15.75">
      <c r="B244" s="62"/>
      <c r="C244" s="73"/>
      <c r="D244" s="94" t="s">
        <v>320</v>
      </c>
      <c r="E244" s="95"/>
      <c r="F244" s="76"/>
      <c r="G244" s="115">
        <f>+G250</f>
        <v>0</v>
      </c>
      <c r="H244" s="76"/>
      <c r="I244" s="115">
        <f>+I250</f>
        <v>0</v>
      </c>
      <c r="J244" s="113"/>
    </row>
    <row r="245" spans="2:10" ht="15.75">
      <c r="B245" s="62"/>
      <c r="C245" s="76"/>
      <c r="D245" s="96"/>
      <c r="E245" s="94" t="s">
        <v>147</v>
      </c>
      <c r="F245" s="76"/>
      <c r="G245" s="114">
        <v>0</v>
      </c>
      <c r="H245" s="76"/>
      <c r="I245" s="114">
        <v>0</v>
      </c>
      <c r="J245" s="114"/>
    </row>
    <row r="246" spans="2:10" ht="15.75">
      <c r="B246" s="62"/>
      <c r="C246" s="76"/>
      <c r="D246" s="76"/>
      <c r="E246" s="76" t="s">
        <v>304</v>
      </c>
      <c r="F246" s="76"/>
      <c r="G246" s="114">
        <v>0</v>
      </c>
      <c r="H246" s="76"/>
      <c r="I246" s="114">
        <v>0</v>
      </c>
      <c r="J246" s="114"/>
    </row>
    <row r="247" spans="2:10" ht="15.75">
      <c r="B247" s="62"/>
      <c r="C247" s="76"/>
      <c r="D247" s="76"/>
      <c r="E247" s="76" t="s">
        <v>305</v>
      </c>
      <c r="F247" s="76"/>
      <c r="G247" s="114">
        <v>0</v>
      </c>
      <c r="H247" s="76"/>
      <c r="I247" s="114">
        <v>0</v>
      </c>
      <c r="J247" s="114"/>
    </row>
    <row r="248" spans="2:10" ht="15.75">
      <c r="B248" s="62"/>
      <c r="C248" s="76"/>
      <c r="D248" s="76"/>
      <c r="E248" s="97" t="s">
        <v>321</v>
      </c>
      <c r="F248" s="76"/>
      <c r="G248" s="114">
        <v>0</v>
      </c>
      <c r="H248" s="76"/>
      <c r="I248" s="114">
        <v>0</v>
      </c>
      <c r="J248" s="114"/>
    </row>
    <row r="249" spans="2:10" ht="15.75">
      <c r="B249" s="62"/>
      <c r="C249" s="76"/>
      <c r="D249" s="76"/>
      <c r="E249" s="98" t="s">
        <v>322</v>
      </c>
      <c r="F249" s="76"/>
      <c r="G249" s="114">
        <v>0</v>
      </c>
      <c r="H249" s="76"/>
      <c r="I249" s="114">
        <v>0</v>
      </c>
      <c r="J249" s="114"/>
    </row>
    <row r="250" spans="2:10" ht="15.75">
      <c r="B250" s="62"/>
      <c r="C250" s="76"/>
      <c r="D250" s="76"/>
      <c r="E250" s="76" t="s">
        <v>60</v>
      </c>
      <c r="F250" s="76"/>
      <c r="G250" s="114">
        <v>0</v>
      </c>
      <c r="H250" s="76"/>
      <c r="I250" s="114">
        <v>0</v>
      </c>
      <c r="J250" s="114"/>
    </row>
    <row r="251" spans="2:10" ht="15.75">
      <c r="B251" s="62"/>
      <c r="C251" s="76"/>
      <c r="D251" s="76"/>
      <c r="E251" s="76"/>
      <c r="F251" s="76"/>
      <c r="G251" s="114"/>
      <c r="H251" s="76"/>
      <c r="I251" s="114"/>
      <c r="J251" s="114"/>
    </row>
    <row r="252" spans="2:10" ht="15.75">
      <c r="B252" s="62"/>
      <c r="C252" s="73"/>
      <c r="D252" s="76" t="s">
        <v>96</v>
      </c>
      <c r="E252" s="76"/>
      <c r="F252" s="76"/>
      <c r="G252" s="115">
        <v>0</v>
      </c>
      <c r="H252" s="76"/>
      <c r="I252" s="115">
        <v>0</v>
      </c>
      <c r="J252" s="113"/>
    </row>
    <row r="253" spans="2:10" ht="15.75">
      <c r="B253" s="62"/>
      <c r="C253" s="76"/>
      <c r="D253" s="76"/>
      <c r="E253" s="76" t="s">
        <v>139</v>
      </c>
      <c r="F253" s="76"/>
      <c r="G253" s="114">
        <v>0</v>
      </c>
      <c r="H253" s="76"/>
      <c r="I253" s="114">
        <v>0</v>
      </c>
      <c r="J253" s="114"/>
    </row>
    <row r="254" spans="2:10" ht="15.75">
      <c r="B254" s="62"/>
      <c r="C254" s="76"/>
      <c r="D254" s="76"/>
      <c r="E254" s="76" t="s">
        <v>140</v>
      </c>
      <c r="F254" s="76"/>
      <c r="G254" s="114">
        <v>0</v>
      </c>
      <c r="H254" s="76"/>
      <c r="I254" s="114">
        <v>0</v>
      </c>
      <c r="J254" s="114"/>
    </row>
    <row r="255" spans="2:10" ht="15.75">
      <c r="B255" s="62"/>
      <c r="C255" s="76"/>
      <c r="D255" s="76"/>
      <c r="E255" s="76" t="s">
        <v>141</v>
      </c>
      <c r="F255" s="76"/>
      <c r="G255" s="114">
        <v>0</v>
      </c>
      <c r="H255" s="76"/>
      <c r="I255" s="114">
        <v>0</v>
      </c>
      <c r="J255" s="114"/>
    </row>
    <row r="256" spans="2:10" ht="15.75">
      <c r="B256" s="62"/>
      <c r="C256" s="76"/>
      <c r="D256" s="76"/>
      <c r="E256" s="76" t="s">
        <v>144</v>
      </c>
      <c r="F256" s="76"/>
      <c r="G256" s="114">
        <v>0</v>
      </c>
      <c r="H256" s="76"/>
      <c r="I256" s="114">
        <v>0</v>
      </c>
      <c r="J256" s="114"/>
    </row>
    <row r="257" spans="2:10" ht="15.75">
      <c r="B257" s="62"/>
      <c r="C257" s="76"/>
      <c r="D257" s="76"/>
      <c r="E257" s="76" t="s">
        <v>146</v>
      </c>
      <c r="F257" s="76"/>
      <c r="G257" s="114">
        <v>0</v>
      </c>
      <c r="H257" s="76"/>
      <c r="I257" s="114">
        <v>0</v>
      </c>
      <c r="J257" s="114"/>
    </row>
    <row r="258" spans="2:10" ht="15.75">
      <c r="B258" s="62"/>
      <c r="C258" s="76"/>
      <c r="D258" s="76"/>
      <c r="E258" s="76" t="s">
        <v>264</v>
      </c>
      <c r="F258" s="76"/>
      <c r="G258" s="114">
        <v>0</v>
      </c>
      <c r="H258" s="76"/>
      <c r="I258" s="114">
        <v>0</v>
      </c>
      <c r="J258" s="114"/>
    </row>
    <row r="259" spans="2:10" ht="15.75">
      <c r="B259" s="62"/>
      <c r="C259" s="76"/>
      <c r="D259" s="76"/>
      <c r="E259" s="76"/>
      <c r="F259" s="76"/>
      <c r="G259" s="114"/>
      <c r="H259" s="76"/>
      <c r="I259" s="114"/>
      <c r="J259" s="114"/>
    </row>
    <row r="260" spans="2:10" ht="15.75">
      <c r="B260" s="62"/>
      <c r="C260" s="73"/>
      <c r="D260" s="62" t="s">
        <v>49</v>
      </c>
      <c r="E260" s="62"/>
      <c r="F260" s="70"/>
      <c r="G260" s="115">
        <v>0</v>
      </c>
      <c r="H260" s="70"/>
      <c r="I260" s="115">
        <v>0</v>
      </c>
      <c r="J260" s="113"/>
    </row>
    <row r="261" spans="2:10" ht="15.75">
      <c r="B261" s="62"/>
      <c r="C261" s="62"/>
      <c r="D261" s="62"/>
      <c r="E261" s="70" t="s">
        <v>142</v>
      </c>
      <c r="F261" s="70"/>
      <c r="G261" s="114">
        <v>0</v>
      </c>
      <c r="H261" s="70"/>
      <c r="I261" s="114">
        <v>0</v>
      </c>
      <c r="J261" s="114"/>
    </row>
    <row r="262" spans="2:10" ht="15.75">
      <c r="B262" s="62"/>
      <c r="C262" s="62"/>
      <c r="D262" s="62"/>
      <c r="E262" s="70" t="s">
        <v>143</v>
      </c>
      <c r="F262" s="70"/>
      <c r="G262" s="114">
        <v>0</v>
      </c>
      <c r="H262" s="70"/>
      <c r="I262" s="114">
        <v>0</v>
      </c>
      <c r="J262" s="114"/>
    </row>
    <row r="263" spans="2:10" ht="15.75">
      <c r="B263" s="62"/>
      <c r="C263" s="62"/>
      <c r="D263" s="62"/>
      <c r="E263" s="70" t="s">
        <v>144</v>
      </c>
      <c r="F263" s="70"/>
      <c r="G263" s="114">
        <v>0</v>
      </c>
      <c r="H263" s="70"/>
      <c r="I263" s="114">
        <v>0</v>
      </c>
      <c r="J263" s="114"/>
    </row>
    <row r="264" spans="2:10" ht="15.75">
      <c r="B264" s="62"/>
      <c r="C264" s="62"/>
      <c r="D264" s="62"/>
      <c r="E264" s="70" t="s">
        <v>145</v>
      </c>
      <c r="F264" s="70"/>
      <c r="G264" s="114">
        <v>0</v>
      </c>
      <c r="H264" s="70"/>
      <c r="I264" s="114">
        <v>0</v>
      </c>
      <c r="J264" s="114"/>
    </row>
    <row r="265" spans="2:10" ht="15.75">
      <c r="B265" s="62"/>
      <c r="C265" s="62"/>
      <c r="D265" s="62"/>
      <c r="E265" s="70" t="s">
        <v>292</v>
      </c>
      <c r="F265" s="70"/>
      <c r="G265" s="114">
        <v>0</v>
      </c>
      <c r="H265" s="70"/>
      <c r="I265" s="114">
        <v>0</v>
      </c>
      <c r="J265" s="114"/>
    </row>
    <row r="266" spans="2:10" ht="15.75">
      <c r="B266" s="62"/>
      <c r="C266" s="62"/>
      <c r="D266" s="62"/>
      <c r="E266" s="70"/>
      <c r="F266" s="70"/>
      <c r="G266" s="114"/>
      <c r="H266" s="70"/>
      <c r="I266" s="114"/>
      <c r="J266" s="114"/>
    </row>
    <row r="267" spans="2:10" ht="15.75">
      <c r="B267" s="62"/>
      <c r="C267" s="73"/>
      <c r="D267" s="76" t="s">
        <v>174</v>
      </c>
      <c r="E267" s="76"/>
      <c r="F267" s="76"/>
      <c r="G267" s="115">
        <v>0</v>
      </c>
      <c r="H267" s="76"/>
      <c r="I267" s="115">
        <v>0</v>
      </c>
      <c r="J267" s="113"/>
    </row>
    <row r="268" spans="2:10" ht="15.75">
      <c r="B268" s="62"/>
      <c r="C268" s="76"/>
      <c r="D268" s="76"/>
      <c r="E268" s="76" t="s">
        <v>265</v>
      </c>
      <c r="F268" s="76"/>
      <c r="G268" s="114">
        <v>0</v>
      </c>
      <c r="H268" s="76"/>
      <c r="I268" s="114">
        <v>0</v>
      </c>
      <c r="J268" s="114"/>
    </row>
    <row r="269" spans="2:10" ht="15.75">
      <c r="B269" s="62"/>
      <c r="C269" s="76"/>
      <c r="D269" s="76"/>
      <c r="E269" s="76" t="s">
        <v>172</v>
      </c>
      <c r="F269" s="76"/>
      <c r="G269" s="114">
        <v>0</v>
      </c>
      <c r="H269" s="76"/>
      <c r="I269" s="114">
        <v>0</v>
      </c>
      <c r="J269" s="114"/>
    </row>
    <row r="270" spans="2:10" ht="15.75">
      <c r="B270" s="62"/>
      <c r="C270" s="76"/>
      <c r="D270" s="76"/>
      <c r="E270" s="76" t="s">
        <v>173</v>
      </c>
      <c r="F270" s="76"/>
      <c r="G270" s="114">
        <v>0</v>
      </c>
      <c r="H270" s="76"/>
      <c r="I270" s="114">
        <v>0</v>
      </c>
      <c r="J270" s="114"/>
    </row>
    <row r="271" spans="2:10" ht="15.75">
      <c r="B271" s="62"/>
      <c r="C271" s="76"/>
      <c r="D271" s="76"/>
      <c r="E271" s="76" t="s">
        <v>266</v>
      </c>
      <c r="F271" s="76"/>
      <c r="G271" s="114">
        <v>0</v>
      </c>
      <c r="H271" s="76"/>
      <c r="I271" s="114">
        <v>0</v>
      </c>
      <c r="J271" s="114"/>
    </row>
    <row r="272" spans="2:10" ht="15.75">
      <c r="B272" s="62"/>
      <c r="C272" s="76"/>
      <c r="D272" s="76"/>
      <c r="E272" s="76"/>
      <c r="F272" s="76"/>
      <c r="G272" s="114"/>
      <c r="H272" s="76"/>
      <c r="I272" s="114"/>
      <c r="J272" s="114"/>
    </row>
    <row r="273" spans="2:10" ht="15.75">
      <c r="B273" s="62"/>
      <c r="C273" s="73"/>
      <c r="D273" s="76" t="s">
        <v>189</v>
      </c>
      <c r="E273" s="76"/>
      <c r="F273" s="76"/>
      <c r="G273" s="115">
        <v>0</v>
      </c>
      <c r="H273" s="76"/>
      <c r="I273" s="115">
        <v>0</v>
      </c>
      <c r="J273" s="113"/>
    </row>
    <row r="274" spans="2:10" ht="15.75">
      <c r="B274" s="62"/>
      <c r="C274" s="76"/>
      <c r="D274" s="76"/>
      <c r="E274" s="76" t="s">
        <v>175</v>
      </c>
      <c r="F274" s="76"/>
      <c r="G274" s="114">
        <v>0</v>
      </c>
      <c r="H274" s="76"/>
      <c r="I274" s="114">
        <v>0</v>
      </c>
      <c r="J274" s="114"/>
    </row>
    <row r="275" spans="2:10" ht="15.75">
      <c r="B275" s="62"/>
      <c r="C275" s="76"/>
      <c r="D275" s="76"/>
      <c r="E275" s="76" t="s">
        <v>33</v>
      </c>
      <c r="F275" s="76"/>
      <c r="G275" s="114">
        <v>0</v>
      </c>
      <c r="H275" s="76"/>
      <c r="I275" s="114">
        <v>0</v>
      </c>
      <c r="J275" s="114"/>
    </row>
    <row r="276" spans="2:10" ht="15.75">
      <c r="B276" s="62"/>
      <c r="C276" s="76"/>
      <c r="D276" s="76"/>
      <c r="E276" s="76"/>
      <c r="F276" s="76"/>
      <c r="G276" s="114"/>
      <c r="H276" s="76"/>
      <c r="I276" s="114"/>
      <c r="J276" s="114"/>
    </row>
    <row r="277" spans="2:10" s="133" customFormat="1" ht="15.75">
      <c r="B277" s="134" t="s">
        <v>26</v>
      </c>
      <c r="C277" s="135"/>
      <c r="D277" s="135"/>
      <c r="E277" s="135"/>
      <c r="F277" s="135"/>
      <c r="G277" s="115">
        <f>+G244+G220</f>
        <v>120000</v>
      </c>
      <c r="H277" s="135"/>
      <c r="I277" s="115">
        <f>+I244</f>
        <v>0</v>
      </c>
      <c r="J277" s="114"/>
    </row>
    <row r="278" spans="2:10" ht="15.75">
      <c r="B278" s="140"/>
      <c r="C278" s="76"/>
      <c r="D278" s="76"/>
      <c r="E278" s="76"/>
      <c r="F278" s="76"/>
      <c r="G278" s="76"/>
      <c r="H278" s="76"/>
      <c r="I278" s="76"/>
      <c r="J278" s="114"/>
    </row>
    <row r="279" spans="2:10" ht="15.75">
      <c r="B279" s="62"/>
      <c r="C279" s="73"/>
      <c r="D279" s="76" t="s">
        <v>295</v>
      </c>
      <c r="E279" s="76"/>
      <c r="F279" s="76"/>
      <c r="G279" s="115">
        <v>0</v>
      </c>
      <c r="H279" s="76"/>
      <c r="I279" s="115">
        <v>0</v>
      </c>
      <c r="J279" s="113"/>
    </row>
    <row r="280" spans="2:10" ht="15.75">
      <c r="B280" s="62"/>
      <c r="C280" s="73"/>
      <c r="D280" s="76"/>
      <c r="E280" s="76"/>
      <c r="F280" s="76"/>
      <c r="G280" s="116"/>
      <c r="H280" s="76"/>
      <c r="I280" s="116"/>
      <c r="J280" s="116"/>
    </row>
    <row r="281" spans="2:10" s="133" customFormat="1" ht="15.75">
      <c r="B281" s="134" t="s">
        <v>344</v>
      </c>
      <c r="C281" s="135"/>
      <c r="D281" s="135"/>
      <c r="E281" s="135"/>
      <c r="F281" s="135"/>
      <c r="G281" s="115">
        <f>+G277+G279</f>
        <v>120000</v>
      </c>
      <c r="H281" s="135"/>
      <c r="I281" s="115">
        <f>+I277+I279</f>
        <v>0</v>
      </c>
      <c r="J281" s="114"/>
    </row>
    <row r="282" spans="2:10" ht="15.75">
      <c r="B282" s="140"/>
      <c r="C282" s="76"/>
      <c r="D282" s="76"/>
      <c r="E282" s="76"/>
      <c r="F282" s="76"/>
      <c r="G282" s="76"/>
      <c r="H282" s="76"/>
      <c r="I282" s="76"/>
      <c r="J282" s="114"/>
    </row>
    <row r="283" spans="2:10" ht="15.75">
      <c r="B283" s="141" t="s">
        <v>325</v>
      </c>
      <c r="C283" s="135"/>
      <c r="D283" s="135"/>
      <c r="E283" s="135"/>
      <c r="F283" s="135"/>
      <c r="G283" s="115">
        <f>+G213-G281</f>
        <v>-94268.4</v>
      </c>
      <c r="H283" s="135"/>
      <c r="I283" s="115">
        <f>+I213-I281</f>
        <v>291432.96</v>
      </c>
      <c r="J283" s="116"/>
    </row>
    <row r="284" spans="2:10" ht="15.75">
      <c r="B284" s="135"/>
      <c r="C284" s="135"/>
      <c r="D284" s="135"/>
      <c r="E284" s="135"/>
      <c r="F284" s="135"/>
      <c r="G284" s="135"/>
      <c r="H284" s="135"/>
      <c r="I284" s="135"/>
      <c r="J284" s="116"/>
    </row>
    <row r="285" spans="2:10" s="133" customFormat="1" ht="15.75">
      <c r="B285" s="132" t="s">
        <v>238</v>
      </c>
      <c r="C285" s="132"/>
      <c r="D285" s="132"/>
      <c r="E285" s="132"/>
      <c r="F285" s="132"/>
      <c r="G285" s="132"/>
      <c r="H285" s="132"/>
      <c r="I285" s="132"/>
      <c r="J285" s="137"/>
    </row>
    <row r="286" spans="2:10" s="133" customFormat="1" ht="15.75">
      <c r="B286" s="132"/>
      <c r="C286" s="132"/>
      <c r="D286" s="132"/>
      <c r="E286" s="132"/>
      <c r="F286" s="132"/>
      <c r="G286" s="132"/>
      <c r="H286" s="132"/>
      <c r="I286" s="132"/>
      <c r="J286" s="137"/>
    </row>
    <row r="287" spans="2:10" s="133" customFormat="1" ht="15.75">
      <c r="B287" s="134" t="s">
        <v>6</v>
      </c>
      <c r="C287" s="135"/>
      <c r="D287" s="135"/>
      <c r="E287" s="135"/>
      <c r="F287" s="135"/>
      <c r="G287" s="135"/>
      <c r="H287" s="135"/>
      <c r="I287" s="135"/>
      <c r="J287" s="116"/>
    </row>
    <row r="288" spans="2:10" s="133" customFormat="1" ht="15.75">
      <c r="B288" s="134"/>
      <c r="C288" s="135"/>
      <c r="D288" s="135"/>
      <c r="E288" s="135"/>
      <c r="F288" s="135"/>
      <c r="G288" s="135"/>
      <c r="H288" s="135"/>
      <c r="I288" s="135"/>
      <c r="J288" s="116"/>
    </row>
    <row r="289" spans="2:10" ht="15.75">
      <c r="B289" s="76"/>
      <c r="C289" s="73"/>
      <c r="D289" s="76" t="s">
        <v>246</v>
      </c>
      <c r="E289" s="76"/>
      <c r="F289" s="76"/>
      <c r="G289" s="115">
        <v>0</v>
      </c>
      <c r="H289" s="76"/>
      <c r="I289" s="115">
        <v>0</v>
      </c>
      <c r="J289" s="116"/>
    </row>
    <row r="290" spans="2:10" ht="15.75">
      <c r="B290" s="76"/>
      <c r="C290" s="76"/>
      <c r="D290" s="76"/>
      <c r="E290" s="76" t="s">
        <v>285</v>
      </c>
      <c r="F290" s="76"/>
      <c r="G290" s="114">
        <v>0</v>
      </c>
      <c r="H290" s="76"/>
      <c r="I290" s="114">
        <v>0</v>
      </c>
      <c r="J290" s="114"/>
    </row>
    <row r="291" spans="2:10" ht="15.75">
      <c r="B291" s="76"/>
      <c r="C291" s="76"/>
      <c r="D291" s="76"/>
      <c r="E291" s="76" t="s">
        <v>286</v>
      </c>
      <c r="F291" s="76"/>
      <c r="G291" s="114">
        <v>0</v>
      </c>
      <c r="H291" s="76"/>
      <c r="I291" s="114">
        <v>0</v>
      </c>
      <c r="J291" s="114"/>
    </row>
    <row r="292" spans="2:10" ht="15.75">
      <c r="B292" s="76"/>
      <c r="C292" s="76"/>
      <c r="D292" s="76"/>
      <c r="E292" s="76" t="s">
        <v>287</v>
      </c>
      <c r="F292" s="76"/>
      <c r="G292" s="114">
        <v>0</v>
      </c>
      <c r="H292" s="76"/>
      <c r="I292" s="114">
        <v>0</v>
      </c>
      <c r="J292" s="114"/>
    </row>
    <row r="293" spans="2:10" ht="15.75">
      <c r="B293" s="76"/>
      <c r="C293" s="76"/>
      <c r="D293" s="76"/>
      <c r="E293" s="76" t="s">
        <v>288</v>
      </c>
      <c r="F293" s="76"/>
      <c r="G293" s="114">
        <v>0</v>
      </c>
      <c r="H293" s="76"/>
      <c r="I293" s="114">
        <v>0</v>
      </c>
      <c r="J293" s="114"/>
    </row>
    <row r="294" spans="2:10" ht="15.75">
      <c r="B294" s="76"/>
      <c r="C294" s="76"/>
      <c r="D294" s="76"/>
      <c r="E294" s="76" t="s">
        <v>289</v>
      </c>
      <c r="F294" s="76"/>
      <c r="G294" s="114">
        <v>0</v>
      </c>
      <c r="H294" s="76"/>
      <c r="I294" s="114">
        <v>0</v>
      </c>
      <c r="J294" s="114"/>
    </row>
    <row r="295" spans="2:10" ht="15.75">
      <c r="B295" s="76"/>
      <c r="C295" s="76"/>
      <c r="D295" s="76"/>
      <c r="E295" s="76"/>
      <c r="F295" s="76"/>
      <c r="G295" s="114"/>
      <c r="H295" s="76"/>
      <c r="I295" s="114"/>
      <c r="J295" s="114"/>
    </row>
    <row r="296" spans="2:10" ht="15.75">
      <c r="B296" s="76"/>
      <c r="C296" s="73"/>
      <c r="D296" s="76" t="s">
        <v>280</v>
      </c>
      <c r="E296" s="76"/>
      <c r="F296" s="76"/>
      <c r="G296" s="115">
        <v>0</v>
      </c>
      <c r="H296" s="76"/>
      <c r="I296" s="115">
        <v>0</v>
      </c>
      <c r="J296" s="116"/>
    </row>
    <row r="297" spans="2:10" ht="15.75">
      <c r="B297" s="76"/>
      <c r="C297" s="76"/>
      <c r="D297" s="76"/>
      <c r="E297" s="76" t="s">
        <v>177</v>
      </c>
      <c r="F297" s="76"/>
      <c r="G297" s="114">
        <v>0</v>
      </c>
      <c r="H297" s="76"/>
      <c r="I297" s="114">
        <v>0</v>
      </c>
      <c r="J297" s="114"/>
    </row>
    <row r="298" spans="2:10" ht="15.75">
      <c r="B298" s="76"/>
      <c r="C298" s="76"/>
      <c r="D298" s="76"/>
      <c r="E298" s="76" t="s">
        <v>267</v>
      </c>
      <c r="F298" s="76"/>
      <c r="G298" s="114">
        <v>0</v>
      </c>
      <c r="H298" s="76"/>
      <c r="I298" s="114">
        <v>0</v>
      </c>
      <c r="J298" s="114"/>
    </row>
    <row r="299" spans="2:10" ht="15.75">
      <c r="B299" s="76"/>
      <c r="C299" s="76"/>
      <c r="D299" s="76"/>
      <c r="E299" s="76"/>
      <c r="F299" s="76"/>
      <c r="G299" s="114"/>
      <c r="H299" s="76"/>
      <c r="I299" s="114"/>
      <c r="J299" s="114"/>
    </row>
    <row r="300" spans="2:10" ht="15.75">
      <c r="B300" s="62"/>
      <c r="C300" s="73"/>
      <c r="D300" s="76" t="s">
        <v>35</v>
      </c>
      <c r="E300" s="76"/>
      <c r="F300" s="76"/>
      <c r="G300" s="115">
        <v>0</v>
      </c>
      <c r="H300" s="76"/>
      <c r="I300" s="115">
        <v>0</v>
      </c>
      <c r="J300" s="116"/>
    </row>
    <row r="301" spans="2:10" ht="15.75">
      <c r="B301" s="62"/>
      <c r="C301" s="76"/>
      <c r="D301" s="76"/>
      <c r="E301" s="76" t="s">
        <v>112</v>
      </c>
      <c r="F301" s="76"/>
      <c r="G301" s="114">
        <v>0</v>
      </c>
      <c r="H301" s="76"/>
      <c r="I301" s="114">
        <v>0</v>
      </c>
      <c r="J301" s="114"/>
    </row>
    <row r="302" spans="2:10" ht="15.75">
      <c r="B302" s="62"/>
      <c r="C302" s="76"/>
      <c r="D302" s="76"/>
      <c r="E302" s="76" t="s">
        <v>113</v>
      </c>
      <c r="F302" s="76"/>
      <c r="G302" s="114">
        <v>0</v>
      </c>
      <c r="H302" s="76"/>
      <c r="I302" s="114">
        <v>0</v>
      </c>
      <c r="J302" s="114"/>
    </row>
    <row r="303" spans="2:10" ht="15.75">
      <c r="B303" s="62"/>
      <c r="C303" s="76"/>
      <c r="D303" s="76"/>
      <c r="E303" s="76" t="s">
        <v>114</v>
      </c>
      <c r="F303" s="76"/>
      <c r="G303" s="114">
        <v>0</v>
      </c>
      <c r="H303" s="76"/>
      <c r="I303" s="114">
        <v>0</v>
      </c>
      <c r="J303" s="114"/>
    </row>
    <row r="304" spans="2:10" ht="15.75">
      <c r="B304" s="62"/>
      <c r="C304" s="76"/>
      <c r="D304" s="76"/>
      <c r="E304" s="76"/>
      <c r="F304" s="76"/>
      <c r="G304" s="114"/>
      <c r="H304" s="76"/>
      <c r="I304" s="114"/>
      <c r="J304" s="114"/>
    </row>
    <row r="305" spans="2:10" ht="15.75">
      <c r="B305" s="76"/>
      <c r="C305" s="73"/>
      <c r="D305" s="76" t="s">
        <v>306</v>
      </c>
      <c r="E305" s="76"/>
      <c r="F305" s="73"/>
      <c r="G305" s="115">
        <v>0</v>
      </c>
      <c r="H305" s="73"/>
      <c r="I305" s="115">
        <v>0</v>
      </c>
      <c r="J305" s="116"/>
    </row>
    <row r="306" spans="2:10" ht="15.75">
      <c r="B306" s="76"/>
      <c r="C306" s="76"/>
      <c r="D306" s="76"/>
      <c r="E306" s="73" t="s">
        <v>268</v>
      </c>
      <c r="F306" s="73"/>
      <c r="G306" s="114">
        <v>0</v>
      </c>
      <c r="H306" s="73"/>
      <c r="I306" s="114">
        <v>0</v>
      </c>
      <c r="J306" s="114"/>
    </row>
    <row r="307" spans="2:10" ht="15.75">
      <c r="B307" s="76"/>
      <c r="C307" s="76"/>
      <c r="D307" s="76"/>
      <c r="E307" s="73"/>
      <c r="F307" s="73"/>
      <c r="G307" s="114"/>
      <c r="H307" s="73"/>
      <c r="I307" s="114"/>
      <c r="J307" s="114"/>
    </row>
    <row r="308" spans="2:10" ht="15.75">
      <c r="B308" s="76"/>
      <c r="C308" s="73"/>
      <c r="D308" s="76" t="s">
        <v>244</v>
      </c>
      <c r="E308" s="76"/>
      <c r="F308" s="73"/>
      <c r="G308" s="115">
        <v>0</v>
      </c>
      <c r="H308" s="73"/>
      <c r="I308" s="115">
        <v>0</v>
      </c>
      <c r="J308" s="116"/>
    </row>
    <row r="309" spans="2:10" ht="15.75">
      <c r="B309" s="76"/>
      <c r="C309" s="76"/>
      <c r="D309" s="76"/>
      <c r="E309" s="73" t="s">
        <v>269</v>
      </c>
      <c r="F309" s="73"/>
      <c r="G309" s="114">
        <v>0</v>
      </c>
      <c r="H309" s="73"/>
      <c r="I309" s="114">
        <v>0</v>
      </c>
      <c r="J309" s="114"/>
    </row>
    <row r="310" spans="2:10" ht="15.75">
      <c r="B310" s="76"/>
      <c r="C310" s="76"/>
      <c r="D310" s="76"/>
      <c r="E310" s="73" t="s">
        <v>323</v>
      </c>
      <c r="F310" s="73"/>
      <c r="G310" s="114">
        <v>0</v>
      </c>
      <c r="H310" s="73"/>
      <c r="I310" s="114">
        <v>0</v>
      </c>
      <c r="J310" s="114"/>
    </row>
    <row r="311" spans="2:10" ht="15.75">
      <c r="B311" s="76"/>
      <c r="C311" s="76"/>
      <c r="D311" s="76"/>
      <c r="E311" s="73" t="s">
        <v>270</v>
      </c>
      <c r="F311" s="73"/>
      <c r="G311" s="114">
        <v>0</v>
      </c>
      <c r="H311" s="73"/>
      <c r="I311" s="114">
        <v>0</v>
      </c>
      <c r="J311" s="114"/>
    </row>
    <row r="312" spans="2:10" ht="15.75">
      <c r="B312" s="76"/>
      <c r="C312" s="76"/>
      <c r="D312" s="76"/>
      <c r="E312" s="73" t="s">
        <v>271</v>
      </c>
      <c r="F312" s="73"/>
      <c r="G312" s="114">
        <v>0</v>
      </c>
      <c r="H312" s="73"/>
      <c r="I312" s="114">
        <v>0</v>
      </c>
      <c r="J312" s="114"/>
    </row>
    <row r="313" spans="2:10" ht="15.75">
      <c r="B313" s="76"/>
      <c r="C313" s="76"/>
      <c r="D313" s="76"/>
      <c r="E313" s="73"/>
      <c r="F313" s="73"/>
      <c r="G313" s="114"/>
      <c r="H313" s="73"/>
      <c r="I313" s="114"/>
      <c r="J313" s="114"/>
    </row>
    <row r="314" spans="2:10" s="133" customFormat="1" ht="15.75">
      <c r="B314" s="134" t="s">
        <v>20</v>
      </c>
      <c r="C314" s="135"/>
      <c r="D314" s="135"/>
      <c r="E314" s="135"/>
      <c r="F314" s="135"/>
      <c r="G314" s="115">
        <v>0</v>
      </c>
      <c r="H314" s="135"/>
      <c r="I314" s="115">
        <v>0</v>
      </c>
      <c r="J314" s="116"/>
    </row>
    <row r="315" spans="2:10" s="133" customFormat="1" ht="15.75">
      <c r="B315" s="135"/>
      <c r="C315" s="135"/>
      <c r="D315" s="135"/>
      <c r="E315" s="135"/>
      <c r="F315" s="135"/>
      <c r="G315" s="113"/>
      <c r="H315" s="135"/>
      <c r="I315" s="113"/>
      <c r="J315" s="113"/>
    </row>
    <row r="316" spans="2:10" ht="15.75">
      <c r="B316" s="76"/>
      <c r="C316" s="76"/>
      <c r="D316" s="76" t="s">
        <v>295</v>
      </c>
      <c r="E316" s="73"/>
      <c r="F316" s="73"/>
      <c r="G316" s="115">
        <v>0</v>
      </c>
      <c r="H316" s="73"/>
      <c r="I316" s="115">
        <v>0</v>
      </c>
      <c r="J316" s="116"/>
    </row>
    <row r="317" spans="2:10" ht="15.75">
      <c r="B317" s="76"/>
      <c r="C317" s="76"/>
      <c r="D317" s="76"/>
      <c r="E317" s="73"/>
      <c r="F317" s="73"/>
      <c r="G317" s="114"/>
      <c r="H317" s="73"/>
      <c r="I317" s="114"/>
      <c r="J317" s="114"/>
    </row>
    <row r="318" spans="2:10" s="133" customFormat="1" ht="15.75">
      <c r="B318" s="134" t="s">
        <v>343</v>
      </c>
      <c r="C318" s="135"/>
      <c r="D318" s="135"/>
      <c r="E318" s="135"/>
      <c r="F318" s="135"/>
      <c r="G318" s="115">
        <v>0</v>
      </c>
      <c r="H318" s="135"/>
      <c r="I318" s="115">
        <v>0</v>
      </c>
      <c r="J318" s="116"/>
    </row>
    <row r="319" spans="2:10" s="133" customFormat="1" ht="15.75">
      <c r="B319" s="135"/>
      <c r="C319" s="135"/>
      <c r="D319" s="135"/>
      <c r="E319" s="135"/>
      <c r="F319" s="135"/>
      <c r="G319" s="135"/>
      <c r="H319" s="135"/>
      <c r="I319" s="135"/>
      <c r="J319" s="113"/>
    </row>
    <row r="320" spans="2:10" s="133" customFormat="1" ht="15.75">
      <c r="B320" s="134" t="s">
        <v>21</v>
      </c>
      <c r="C320" s="135"/>
      <c r="D320" s="135"/>
      <c r="E320" s="135"/>
      <c r="F320" s="135"/>
      <c r="G320" s="135"/>
      <c r="H320" s="135"/>
      <c r="I320" s="135"/>
      <c r="J320" s="116"/>
    </row>
    <row r="321" spans="2:10" s="133" customFormat="1" ht="15.75">
      <c r="B321" s="134"/>
      <c r="C321" s="135"/>
      <c r="D321" s="135"/>
      <c r="E321" s="135"/>
      <c r="F321" s="135"/>
      <c r="G321" s="135"/>
      <c r="H321" s="135"/>
      <c r="I321" s="135"/>
      <c r="J321" s="116"/>
    </row>
    <row r="322" spans="2:10" ht="15.75">
      <c r="B322" s="62"/>
      <c r="C322" s="73"/>
      <c r="D322" s="85" t="s">
        <v>36</v>
      </c>
      <c r="E322" s="85"/>
      <c r="F322" s="85"/>
      <c r="G322" s="106">
        <f>+G324</f>
        <v>990948</v>
      </c>
      <c r="H322" s="85"/>
      <c r="I322" s="106">
        <f>+I324</f>
        <v>1113696.87</v>
      </c>
      <c r="J322" s="113"/>
    </row>
    <row r="323" spans="2:10" ht="15.75">
      <c r="B323" s="62"/>
      <c r="C323" s="85"/>
      <c r="D323" s="85"/>
      <c r="E323" s="76" t="s">
        <v>115</v>
      </c>
      <c r="F323" s="85"/>
      <c r="G323" s="109">
        <v>0</v>
      </c>
      <c r="H323" s="85"/>
      <c r="I323" s="109">
        <v>0</v>
      </c>
      <c r="J323" s="114"/>
    </row>
    <row r="324" spans="2:10" ht="15.75">
      <c r="B324" s="62"/>
      <c r="C324" s="85"/>
      <c r="D324" s="85"/>
      <c r="E324" s="76" t="s">
        <v>179</v>
      </c>
      <c r="F324" s="85"/>
      <c r="G324" s="109">
        <f>1074492-83544</f>
        <v>990948</v>
      </c>
      <c r="H324" s="85"/>
      <c r="I324" s="109">
        <f>1217616.87-I338</f>
        <v>1113696.87</v>
      </c>
      <c r="J324" s="114"/>
    </row>
    <row r="325" spans="2:10" ht="15.75">
      <c r="B325" s="62"/>
      <c r="C325" s="85"/>
      <c r="D325" s="85"/>
      <c r="E325" s="76" t="s">
        <v>180</v>
      </c>
      <c r="F325" s="85"/>
      <c r="G325" s="114">
        <v>0</v>
      </c>
      <c r="H325" s="85"/>
      <c r="I325" s="114">
        <v>0</v>
      </c>
      <c r="J325" s="114"/>
    </row>
    <row r="326" spans="2:19" ht="15.75">
      <c r="B326" s="62"/>
      <c r="C326" s="85"/>
      <c r="D326" s="85"/>
      <c r="E326" s="76" t="s">
        <v>85</v>
      </c>
      <c r="F326" s="85"/>
      <c r="G326" s="114">
        <v>0</v>
      </c>
      <c r="H326" s="85"/>
      <c r="I326" s="114">
        <v>0</v>
      </c>
      <c r="J326" s="114"/>
      <c r="N326" s="149"/>
      <c r="O326" s="149"/>
      <c r="P326" s="149"/>
      <c r="Q326" s="149"/>
      <c r="R326" s="149"/>
      <c r="S326" s="149"/>
    </row>
    <row r="327" spans="2:10" ht="15.75">
      <c r="B327" s="62"/>
      <c r="C327" s="85"/>
      <c r="D327" s="85"/>
      <c r="E327" s="76" t="s">
        <v>181</v>
      </c>
      <c r="F327" s="85"/>
      <c r="G327" s="114">
        <v>0</v>
      </c>
      <c r="H327" s="85"/>
      <c r="I327" s="114">
        <v>0</v>
      </c>
      <c r="J327" s="114"/>
    </row>
    <row r="328" spans="2:10" ht="15.75">
      <c r="B328" s="62"/>
      <c r="C328" s="85"/>
      <c r="D328" s="85"/>
      <c r="E328" s="76"/>
      <c r="F328" s="85"/>
      <c r="G328" s="114"/>
      <c r="H328" s="85"/>
      <c r="I328" s="114"/>
      <c r="J328" s="114"/>
    </row>
    <row r="329" spans="2:10" ht="15.75">
      <c r="B329" s="62"/>
      <c r="C329" s="85"/>
      <c r="D329" s="85" t="s">
        <v>282</v>
      </c>
      <c r="E329" s="76"/>
      <c r="F329" s="85"/>
      <c r="G329" s="115">
        <v>0</v>
      </c>
      <c r="H329" s="85"/>
      <c r="I329" s="115">
        <v>0</v>
      </c>
      <c r="J329" s="113"/>
    </row>
    <row r="330" spans="2:10" ht="15.75">
      <c r="B330" s="62"/>
      <c r="C330" s="85"/>
      <c r="D330" s="85"/>
      <c r="E330" s="76" t="s">
        <v>183</v>
      </c>
      <c r="F330" s="85"/>
      <c r="G330" s="114">
        <v>0</v>
      </c>
      <c r="H330" s="85"/>
      <c r="I330" s="114">
        <v>0</v>
      </c>
      <c r="J330" s="114"/>
    </row>
    <row r="331" spans="2:10" ht="15.75">
      <c r="B331" s="62"/>
      <c r="C331" s="85"/>
      <c r="D331" s="85"/>
      <c r="E331" s="76" t="s">
        <v>272</v>
      </c>
      <c r="F331" s="85"/>
      <c r="G331" s="114">
        <v>0</v>
      </c>
      <c r="H331" s="85"/>
      <c r="I331" s="114">
        <v>0</v>
      </c>
      <c r="J331" s="114"/>
    </row>
    <row r="332" spans="2:10" ht="15.75">
      <c r="B332" s="62"/>
      <c r="C332" s="85"/>
      <c r="D332" s="85"/>
      <c r="E332" s="76" t="s">
        <v>283</v>
      </c>
      <c r="F332" s="85"/>
      <c r="G332" s="114">
        <v>0</v>
      </c>
      <c r="H332" s="85"/>
      <c r="I332" s="114">
        <v>0</v>
      </c>
      <c r="J332" s="114"/>
    </row>
    <row r="333" spans="2:10" ht="15.75">
      <c r="B333" s="62"/>
      <c r="C333" s="85"/>
      <c r="D333" s="85"/>
      <c r="E333" s="76"/>
      <c r="F333" s="85"/>
      <c r="G333" s="114"/>
      <c r="H333" s="85"/>
      <c r="I333" s="114"/>
      <c r="J333" s="114"/>
    </row>
    <row r="334" spans="2:10" ht="15.75">
      <c r="B334" s="62"/>
      <c r="C334" s="73"/>
      <c r="D334" s="85" t="s">
        <v>329</v>
      </c>
      <c r="E334" s="85"/>
      <c r="F334" s="70"/>
      <c r="G334" s="115">
        <v>0</v>
      </c>
      <c r="H334" s="70"/>
      <c r="I334" s="115">
        <v>0</v>
      </c>
      <c r="J334" s="113"/>
    </row>
    <row r="335" spans="2:10" ht="15.75">
      <c r="B335" s="62"/>
      <c r="C335" s="85"/>
      <c r="D335" s="85"/>
      <c r="E335" s="73" t="s">
        <v>347</v>
      </c>
      <c r="F335" s="70"/>
      <c r="G335" s="114">
        <v>0</v>
      </c>
      <c r="H335" s="70"/>
      <c r="I335" s="114">
        <v>0</v>
      </c>
      <c r="J335" s="114"/>
    </row>
    <row r="336" spans="2:10" ht="15.75">
      <c r="B336" s="62"/>
      <c r="C336" s="85"/>
      <c r="D336" s="85"/>
      <c r="E336" s="73" t="s">
        <v>348</v>
      </c>
      <c r="F336" s="70"/>
      <c r="G336" s="114">
        <v>0</v>
      </c>
      <c r="H336" s="70"/>
      <c r="I336" s="114">
        <v>0</v>
      </c>
      <c r="J336" s="114"/>
    </row>
    <row r="337" spans="2:10" ht="15.75">
      <c r="B337" s="62"/>
      <c r="C337" s="85"/>
      <c r="D337" s="85"/>
      <c r="E337" s="73"/>
      <c r="F337" s="70"/>
      <c r="G337" s="70"/>
      <c r="H337" s="70"/>
      <c r="I337" s="70"/>
      <c r="J337" s="114"/>
    </row>
    <row r="338" spans="2:10" ht="15.75">
      <c r="B338" s="62"/>
      <c r="C338" s="73"/>
      <c r="D338" s="76" t="s">
        <v>233</v>
      </c>
      <c r="E338" s="76"/>
      <c r="F338" s="76"/>
      <c r="G338" s="154">
        <v>83544</v>
      </c>
      <c r="H338" s="76"/>
      <c r="I338" s="154">
        <v>103920</v>
      </c>
      <c r="J338" s="113"/>
    </row>
    <row r="339" spans="2:10" ht="15.75">
      <c r="B339" s="62"/>
      <c r="C339" s="73"/>
      <c r="D339" s="76"/>
      <c r="E339" s="76"/>
      <c r="F339" s="76"/>
      <c r="G339" s="76"/>
      <c r="H339" s="76"/>
      <c r="I339" s="76"/>
      <c r="J339" s="114"/>
    </row>
    <row r="340" spans="2:10" ht="15.75">
      <c r="B340" s="62"/>
      <c r="C340" s="73"/>
      <c r="D340" s="76" t="s">
        <v>232</v>
      </c>
      <c r="E340" s="76"/>
      <c r="F340" s="76"/>
      <c r="G340" s="115">
        <v>0</v>
      </c>
      <c r="H340" s="76"/>
      <c r="I340" s="115">
        <v>0</v>
      </c>
      <c r="J340" s="113"/>
    </row>
    <row r="341" spans="2:12" ht="15.75">
      <c r="B341" s="62"/>
      <c r="C341" s="73"/>
      <c r="D341" s="76"/>
      <c r="E341" s="76"/>
      <c r="F341" s="76"/>
      <c r="G341" s="116"/>
      <c r="H341" s="76"/>
      <c r="I341" s="116"/>
      <c r="J341" s="116"/>
      <c r="K341" s="129"/>
      <c r="L341" s="129"/>
    </row>
    <row r="342" spans="2:12" s="133" customFormat="1" ht="15.75">
      <c r="B342" s="134" t="s">
        <v>26</v>
      </c>
      <c r="C342" s="135"/>
      <c r="D342" s="135"/>
      <c r="E342" s="135"/>
      <c r="F342" s="135"/>
      <c r="G342" s="115">
        <f>+G322+G338</f>
        <v>1074492</v>
      </c>
      <c r="H342" s="135"/>
      <c r="I342" s="115">
        <f>+I322+I338</f>
        <v>1217616.87</v>
      </c>
      <c r="J342" s="113"/>
      <c r="K342" s="60"/>
      <c r="L342" s="60"/>
    </row>
    <row r="343" spans="2:12" s="133" customFormat="1" ht="15.75">
      <c r="B343" s="134"/>
      <c r="C343" s="135"/>
      <c r="D343" s="135"/>
      <c r="E343" s="135"/>
      <c r="F343" s="135"/>
      <c r="G343" s="135"/>
      <c r="H343" s="135"/>
      <c r="I343" s="135"/>
      <c r="J343" s="116"/>
      <c r="K343" s="60"/>
      <c r="L343" s="60"/>
    </row>
    <row r="344" spans="2:12" ht="15.75">
      <c r="B344" s="62"/>
      <c r="C344" s="73"/>
      <c r="D344" s="76" t="s">
        <v>295</v>
      </c>
      <c r="E344" s="76"/>
      <c r="F344" s="76"/>
      <c r="G344" s="115">
        <v>0</v>
      </c>
      <c r="H344" s="76"/>
      <c r="I344" s="115">
        <v>0</v>
      </c>
      <c r="J344" s="113"/>
      <c r="K344" s="142"/>
      <c r="L344" s="129"/>
    </row>
    <row r="345" spans="2:12" ht="15.75">
      <c r="B345" s="62"/>
      <c r="C345" s="73"/>
      <c r="D345" s="76"/>
      <c r="E345" s="76"/>
      <c r="F345" s="76"/>
      <c r="G345" s="114"/>
      <c r="H345" s="76"/>
      <c r="I345" s="114"/>
      <c r="J345" s="114"/>
      <c r="K345" s="129"/>
      <c r="L345" s="129"/>
    </row>
    <row r="346" spans="2:12" s="133" customFormat="1" ht="15.75">
      <c r="B346" s="134" t="s">
        <v>344</v>
      </c>
      <c r="C346" s="135"/>
      <c r="D346" s="135"/>
      <c r="E346" s="135"/>
      <c r="F346" s="135"/>
      <c r="G346" s="115">
        <f>+G342</f>
        <v>1074492</v>
      </c>
      <c r="H346" s="135"/>
      <c r="I346" s="115">
        <f>+I342</f>
        <v>1217616.87</v>
      </c>
      <c r="J346" s="113"/>
      <c r="K346" s="60"/>
      <c r="L346" s="60"/>
    </row>
    <row r="347" spans="2:12" s="133" customFormat="1" ht="15.75">
      <c r="B347" s="134"/>
      <c r="C347" s="135"/>
      <c r="D347" s="135"/>
      <c r="E347" s="135"/>
      <c r="F347" s="135"/>
      <c r="G347" s="116"/>
      <c r="H347" s="135"/>
      <c r="I347" s="116"/>
      <c r="J347" s="116"/>
      <c r="K347" s="60"/>
      <c r="L347" s="60"/>
    </row>
    <row r="348" spans="2:12" ht="15.75">
      <c r="B348" s="135" t="s">
        <v>324</v>
      </c>
      <c r="C348" s="135"/>
      <c r="D348" s="135"/>
      <c r="E348" s="135"/>
      <c r="F348" s="135"/>
      <c r="G348" s="115">
        <f>+G318-G346</f>
        <v>-1074492</v>
      </c>
      <c r="H348" s="135"/>
      <c r="I348" s="115">
        <f>+I318-I346</f>
        <v>-1217616.87</v>
      </c>
      <c r="J348" s="116"/>
      <c r="K348" s="129"/>
      <c r="L348" s="142"/>
    </row>
    <row r="349" spans="2:12" ht="15.75">
      <c r="B349" s="132"/>
      <c r="F349" s="132"/>
      <c r="G349" s="132"/>
      <c r="H349" s="132"/>
      <c r="I349" s="132"/>
      <c r="J349" s="143"/>
      <c r="K349" s="129"/>
      <c r="L349" s="129"/>
    </row>
    <row r="350" spans="2:12" ht="15.75">
      <c r="B350" s="132" t="s">
        <v>245</v>
      </c>
      <c r="C350" s="55"/>
      <c r="D350" s="55"/>
      <c r="E350" s="55"/>
      <c r="F350" s="132"/>
      <c r="G350" s="116">
        <f>+G172+G283+G348</f>
        <v>2713455.69</v>
      </c>
      <c r="H350" s="132"/>
      <c r="I350" s="116">
        <f>+I172+I283+I348</f>
        <v>2559485.679999998</v>
      </c>
      <c r="J350" s="137"/>
      <c r="K350" s="129"/>
      <c r="L350" s="129"/>
    </row>
    <row r="351" spans="2:12" ht="15.75">
      <c r="B351" s="132"/>
      <c r="F351" s="132"/>
      <c r="G351" s="132"/>
      <c r="H351" s="132"/>
      <c r="I351" s="132"/>
      <c r="J351" s="137"/>
      <c r="K351" s="129"/>
      <c r="L351" s="129"/>
    </row>
    <row r="352" spans="2:12" s="133" customFormat="1" ht="15.75">
      <c r="B352" s="133" t="s">
        <v>190</v>
      </c>
      <c r="C352" s="132"/>
      <c r="D352" s="132"/>
      <c r="E352" s="132"/>
      <c r="F352" s="132"/>
      <c r="G352" s="132"/>
      <c r="H352" s="132"/>
      <c r="I352" s="132"/>
      <c r="J352" s="137"/>
      <c r="K352" s="60"/>
      <c r="L352" s="60"/>
    </row>
    <row r="353" spans="3:12" s="133" customFormat="1" ht="15.75">
      <c r="C353" s="132"/>
      <c r="D353" s="132"/>
      <c r="E353" s="132"/>
      <c r="F353" s="132"/>
      <c r="G353" s="132"/>
      <c r="H353" s="132"/>
      <c r="I353" s="132"/>
      <c r="J353" s="137"/>
      <c r="K353" s="142"/>
      <c r="L353" s="60"/>
    </row>
    <row r="354" spans="2:12" s="133" customFormat="1" ht="15.75">
      <c r="B354" s="133" t="s">
        <v>239</v>
      </c>
      <c r="F354" s="132"/>
      <c r="G354" s="155">
        <f>I356</f>
        <v>12064078.989999998</v>
      </c>
      <c r="H354" s="132"/>
      <c r="I354" s="155">
        <f>+'[3]Annex C-CONDENSED'!$H$101</f>
        <v>9504593.31</v>
      </c>
      <c r="J354" s="137"/>
      <c r="K354" s="142"/>
      <c r="L354" s="60"/>
    </row>
    <row r="355" spans="2:12" ht="15.75">
      <c r="B355" s="144"/>
      <c r="C355" s="144"/>
      <c r="D355" s="144"/>
      <c r="E355" s="144"/>
      <c r="I355" s="144"/>
      <c r="J355" s="145"/>
      <c r="K355" s="129"/>
      <c r="L355" s="129"/>
    </row>
    <row r="356" spans="2:12" ht="16.5" thickBot="1">
      <c r="B356" s="132" t="s">
        <v>240</v>
      </c>
      <c r="C356" s="55"/>
      <c r="D356" s="55"/>
      <c r="E356" s="55"/>
      <c r="F356" s="132"/>
      <c r="G356" s="146">
        <f>+G350+G354</f>
        <v>14777534.679999998</v>
      </c>
      <c r="H356" s="132"/>
      <c r="I356" s="146">
        <f>+I350+I354</f>
        <v>12064078.989999998</v>
      </c>
      <c r="J356" s="137"/>
      <c r="K356" s="129"/>
      <c r="L356" s="129"/>
    </row>
    <row r="357" spans="2:9" ht="16.5" thickTop="1">
      <c r="B357" s="55"/>
      <c r="C357" s="55"/>
      <c r="D357" s="55"/>
      <c r="E357" s="55"/>
      <c r="F357" s="55"/>
      <c r="G357" s="157">
        <f>+'[4]december'!$L$10+'[4]december'!$L$11+'[4]december'!$L$12</f>
        <v>14777534.680000002</v>
      </c>
      <c r="H357" s="55"/>
      <c r="I357" s="147"/>
    </row>
    <row r="358" spans="7:9" ht="15.75">
      <c r="G358" s="158">
        <f>+G356-G357</f>
        <v>0</v>
      </c>
      <c r="I358" s="147"/>
    </row>
    <row r="359" spans="2:9" ht="15.75">
      <c r="B359" s="150" t="s">
        <v>375</v>
      </c>
      <c r="C359" s="150"/>
      <c r="D359" s="150"/>
      <c r="E359" s="150"/>
      <c r="G359" s="150" t="s">
        <v>376</v>
      </c>
      <c r="I359" s="150"/>
    </row>
    <row r="360" spans="2:9" ht="15.75">
      <c r="B360" s="150"/>
      <c r="C360" s="150"/>
      <c r="D360" s="150"/>
      <c r="E360" s="150"/>
      <c r="G360" s="150"/>
      <c r="I360" s="150"/>
    </row>
    <row r="361" spans="2:9" ht="15.75">
      <c r="B361" s="150"/>
      <c r="C361" s="150"/>
      <c r="D361" s="150"/>
      <c r="E361" s="150"/>
      <c r="G361" s="150"/>
      <c r="I361" s="150"/>
    </row>
    <row r="362" spans="2:9" ht="15.75">
      <c r="B362" s="150"/>
      <c r="C362" s="150"/>
      <c r="D362" s="150"/>
      <c r="E362" s="150"/>
      <c r="G362" s="150"/>
      <c r="I362" s="150"/>
    </row>
    <row r="363" spans="2:9" ht="15.75">
      <c r="B363" s="150" t="s">
        <v>377</v>
      </c>
      <c r="C363" s="150"/>
      <c r="D363" s="150"/>
      <c r="E363" s="151"/>
      <c r="G363" s="150" t="s">
        <v>378</v>
      </c>
      <c r="I363" s="150"/>
    </row>
    <row r="364" spans="2:9" ht="15.75">
      <c r="B364" s="150" t="s">
        <v>379</v>
      </c>
      <c r="C364" s="150"/>
      <c r="D364" s="150"/>
      <c r="E364" s="150"/>
      <c r="G364" s="150" t="s">
        <v>380</v>
      </c>
      <c r="I364" s="150"/>
    </row>
    <row r="365" ht="15.75">
      <c r="I365" s="129"/>
    </row>
    <row r="366" ht="15.75">
      <c r="I366" s="129"/>
    </row>
    <row r="367" ht="15.75">
      <c r="I367" s="129"/>
    </row>
    <row r="368" ht="15.75">
      <c r="I368" s="129"/>
    </row>
    <row r="369" ht="15.75">
      <c r="I369" s="129"/>
    </row>
    <row r="370" ht="15.75">
      <c r="I370" s="129"/>
    </row>
    <row r="371" ht="15.75">
      <c r="I371" s="129"/>
    </row>
    <row r="372" ht="15.75">
      <c r="I372" s="129"/>
    </row>
  </sheetData>
  <sheetProtection/>
  <mergeCells count="4">
    <mergeCell ref="C6:F6"/>
    <mergeCell ref="B2:J2"/>
    <mergeCell ref="B3:J3"/>
    <mergeCell ref="B4:J4"/>
  </mergeCells>
  <printOptions horizontalCentered="1"/>
  <pageMargins left="0" right="0" top="1" bottom="1" header="0.5" footer="0.2"/>
  <pageSetup firstPageNumber="54" useFirstPageNumber="1" horizontalDpi="600" verticalDpi="600" orientation="portrait" scale="75" r:id="rId2"/>
  <headerFooter scaleWithDoc="0" alignWithMargins="0">
    <oddHeader>&amp;R&amp;"Times New Roman,Italic"&amp;12Annex C-1</oddHeader>
  </headerFooter>
  <rowBreaks count="5" manualBreakCount="5">
    <brk id="56" max="255" man="1"/>
    <brk id="108" max="255" man="1"/>
    <brk id="160" max="255" man="1"/>
    <brk id="266" max="255" man="1"/>
    <brk id="319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4.8515625" style="0" customWidth="1"/>
    <col min="2" max="2" width="18.140625" style="0" customWidth="1"/>
    <col min="3" max="3" width="11.28125" style="0" customWidth="1"/>
    <col min="4" max="4" width="13.140625" style="0" customWidth="1"/>
    <col min="5" max="5" width="13.28125" style="0" customWidth="1"/>
    <col min="6" max="6" width="14.00390625" style="0" customWidth="1"/>
    <col min="7" max="7" width="13.28125" style="0" customWidth="1"/>
    <col min="8" max="8" width="11.57421875" style="0" customWidth="1"/>
    <col min="9" max="9" width="15.421875" style="0" customWidth="1"/>
    <col min="10" max="10" width="11.28125" style="0" bestFit="1" customWidth="1"/>
    <col min="11" max="11" width="14.421875" style="0" customWidth="1"/>
    <col min="12" max="12" width="11.28125" style="0" bestFit="1" customWidth="1"/>
    <col min="13" max="13" width="13.00390625" style="0" customWidth="1"/>
    <col min="14" max="14" width="14.140625" style="0" customWidth="1"/>
  </cols>
  <sheetData>
    <row r="1" spans="2:14" ht="12.75">
      <c r="B1" s="126" t="s">
        <v>370</v>
      </c>
      <c r="C1" s="32">
        <f>+B1+1</f>
        <v>2</v>
      </c>
      <c r="D1" s="32">
        <f aca="true" t="shared" si="0" ref="D1:M1">+C1+1</f>
        <v>3</v>
      </c>
      <c r="E1" s="32">
        <f t="shared" si="0"/>
        <v>4</v>
      </c>
      <c r="F1" s="32">
        <f t="shared" si="0"/>
        <v>5</v>
      </c>
      <c r="G1" s="32">
        <f t="shared" si="0"/>
        <v>6</v>
      </c>
      <c r="H1" s="32">
        <f t="shared" si="0"/>
        <v>7</v>
      </c>
      <c r="I1" s="32">
        <f t="shared" si="0"/>
        <v>8</v>
      </c>
      <c r="J1" s="32">
        <f t="shared" si="0"/>
        <v>9</v>
      </c>
      <c r="K1" s="32">
        <f t="shared" si="0"/>
        <v>10</v>
      </c>
      <c r="L1" s="32">
        <f>+K1+1</f>
        <v>11</v>
      </c>
      <c r="M1" s="32">
        <f t="shared" si="0"/>
        <v>12</v>
      </c>
      <c r="N1" s="32" t="s">
        <v>371</v>
      </c>
    </row>
    <row r="2" spans="1:14" ht="12.75">
      <c r="A2" t="s">
        <v>361</v>
      </c>
      <c r="B2" s="127">
        <f>35003.37+167756.27-500+0.01</f>
        <v>202259.65</v>
      </c>
      <c r="C2" s="127">
        <f>68275.41+109641.16-226.49</f>
        <v>177690.08000000002</v>
      </c>
      <c r="D2" s="127">
        <f>69630.87+107482.31</f>
        <v>177113.18</v>
      </c>
      <c r="E2" s="127">
        <f>69630.87+105560.72</f>
        <v>175191.59</v>
      </c>
      <c r="F2" s="127">
        <f>75043.71+292436.85</f>
        <v>367480.56</v>
      </c>
      <c r="G2" s="127">
        <f>114180.66+100745.81</f>
        <v>214926.47</v>
      </c>
      <c r="H2" s="127">
        <f>89538.73+98543.75</f>
        <v>188082.47999999998</v>
      </c>
      <c r="I2" s="127">
        <f>35645.19+143843.87</f>
        <v>179489.06</v>
      </c>
      <c r="J2" s="127">
        <f>66638.83+105712.48</f>
        <v>172351.31</v>
      </c>
      <c r="K2" s="127">
        <f>61812.71+110968.44</f>
        <v>172781.15</v>
      </c>
      <c r="L2" s="127">
        <f>67220.49+327113.23-5000</f>
        <v>389333.72</v>
      </c>
      <c r="M2" s="127">
        <f>93811.52+150486.9</f>
        <v>244298.41999999998</v>
      </c>
      <c r="N2" s="127">
        <f>SUM(B2:M2)</f>
        <v>2660997.67</v>
      </c>
    </row>
    <row r="3" spans="1:14" ht="12.75">
      <c r="A3" t="s">
        <v>362</v>
      </c>
      <c r="B3" s="127">
        <f>137607.79+500+42.2</f>
        <v>138149.99000000002</v>
      </c>
      <c r="C3" s="127">
        <f>73846.16+226.49</f>
        <v>74072.65000000001</v>
      </c>
      <c r="D3" s="127">
        <f>138255.95+143.05</f>
        <v>138399</v>
      </c>
      <c r="E3" s="127">
        <f>56544.56+198.05</f>
        <v>56742.61</v>
      </c>
      <c r="F3" s="127">
        <f>74090.51+73.2</f>
        <v>74163.70999999999</v>
      </c>
      <c r="G3" s="127">
        <f>89.28+222473.89</f>
        <v>222563.17</v>
      </c>
      <c r="H3" s="127">
        <v>92567.02</v>
      </c>
      <c r="I3" s="127">
        <f>57332.57+75.24</f>
        <v>57407.81</v>
      </c>
      <c r="J3" s="127">
        <f>241614.77+113.17</f>
        <v>241727.94</v>
      </c>
      <c r="K3" s="127">
        <f>126702.97+52.02</f>
        <v>126754.99</v>
      </c>
      <c r="L3" s="127">
        <v>69083.02</v>
      </c>
      <c r="M3" s="127">
        <f>355406.25+110.03</f>
        <v>355516.28</v>
      </c>
      <c r="N3" s="127">
        <f aca="true" t="shared" si="1" ref="N3:N12">SUM(B3:M3)</f>
        <v>1647148.19</v>
      </c>
    </row>
    <row r="4" spans="1:14" ht="12.75">
      <c r="A4" t="s">
        <v>363</v>
      </c>
      <c r="B4" s="127">
        <v>75693.07</v>
      </c>
      <c r="C4" s="127">
        <v>74648.98</v>
      </c>
      <c r="D4" s="127">
        <v>74218.54</v>
      </c>
      <c r="E4" s="127">
        <v>78151.9</v>
      </c>
      <c r="F4" s="127">
        <v>75993.95</v>
      </c>
      <c r="G4" s="127">
        <v>76641.48</v>
      </c>
      <c r="H4" s="127">
        <v>78641.48</v>
      </c>
      <c r="I4" s="127">
        <v>85466.91</v>
      </c>
      <c r="J4" s="127">
        <v>73124.43</v>
      </c>
      <c r="K4" s="127">
        <v>79915.62</v>
      </c>
      <c r="L4" s="127">
        <v>80106.31</v>
      </c>
      <c r="M4" s="127">
        <v>79623.4</v>
      </c>
      <c r="N4" s="127">
        <f t="shared" si="1"/>
        <v>932226.07</v>
      </c>
    </row>
    <row r="5" spans="1:14" ht="12.75">
      <c r="A5" t="s">
        <v>364</v>
      </c>
      <c r="B5" s="127">
        <v>76297</v>
      </c>
      <c r="C5" s="127">
        <v>18199</v>
      </c>
      <c r="D5" s="127">
        <v>26398</v>
      </c>
      <c r="E5" s="127">
        <v>36398</v>
      </c>
      <c r="F5" s="127">
        <v>30398</v>
      </c>
      <c r="G5" s="127">
        <v>45964.38</v>
      </c>
      <c r="H5" s="127">
        <v>65398</v>
      </c>
      <c r="I5" s="127">
        <v>51597</v>
      </c>
      <c r="J5" s="127">
        <v>34458</v>
      </c>
      <c r="K5" s="127">
        <v>36398</v>
      </c>
      <c r="L5" s="127">
        <v>72903</v>
      </c>
      <c r="M5" s="127">
        <v>54898</v>
      </c>
      <c r="N5" s="127">
        <f t="shared" si="1"/>
        <v>549306.38</v>
      </c>
    </row>
    <row r="6" spans="1:14" ht="12.75">
      <c r="A6" t="s">
        <v>365</v>
      </c>
      <c r="B6" s="127"/>
      <c r="C6" s="127"/>
      <c r="D6" s="127"/>
      <c r="E6" s="127">
        <v>10997.5</v>
      </c>
      <c r="F6" s="127"/>
      <c r="G6" s="127"/>
      <c r="H6" s="127"/>
      <c r="I6" s="127"/>
      <c r="J6" s="127">
        <v>2351.01</v>
      </c>
      <c r="K6" s="127">
        <v>2044.28</v>
      </c>
      <c r="L6" s="127">
        <v>5000</v>
      </c>
      <c r="M6" s="127">
        <v>6165.98</v>
      </c>
      <c r="N6" s="127">
        <f t="shared" si="1"/>
        <v>26558.77</v>
      </c>
    </row>
    <row r="7" spans="1:14" ht="12.75">
      <c r="A7" t="s">
        <v>366</v>
      </c>
      <c r="B7" s="127"/>
      <c r="C7" s="127">
        <v>1274.02</v>
      </c>
      <c r="D7" s="127"/>
      <c r="E7" s="127">
        <v>3698.39</v>
      </c>
      <c r="F7" s="127">
        <v>12000</v>
      </c>
      <c r="G7" s="127">
        <v>5052.8</v>
      </c>
      <c r="H7" s="127">
        <v>20510.68</v>
      </c>
      <c r="I7" s="127">
        <v>11990.4</v>
      </c>
      <c r="J7" s="127">
        <v>3073.5</v>
      </c>
      <c r="K7" s="127">
        <v>174815.44</v>
      </c>
      <c r="L7" s="127">
        <v>12000</v>
      </c>
      <c r="M7" s="127"/>
      <c r="N7" s="127">
        <f t="shared" si="1"/>
        <v>244415.23</v>
      </c>
    </row>
    <row r="8" spans="1:14" ht="12.75">
      <c r="A8" t="s">
        <v>367</v>
      </c>
      <c r="B8" s="127">
        <v>113392</v>
      </c>
      <c r="C8" s="127">
        <v>113392</v>
      </c>
      <c r="D8" s="127">
        <v>113392</v>
      </c>
      <c r="E8" s="127">
        <v>113392</v>
      </c>
      <c r="F8" s="127">
        <v>113392</v>
      </c>
      <c r="G8" s="127">
        <v>113392</v>
      </c>
      <c r="H8" s="127">
        <v>113392</v>
      </c>
      <c r="I8" s="127">
        <v>113392</v>
      </c>
      <c r="J8" s="127">
        <v>113392</v>
      </c>
      <c r="K8" s="127">
        <v>113392</v>
      </c>
      <c r="L8" s="127">
        <v>113392</v>
      </c>
      <c r="M8" s="127">
        <v>113392</v>
      </c>
      <c r="N8" s="127">
        <f t="shared" si="1"/>
        <v>1360704</v>
      </c>
    </row>
    <row r="9" spans="1:14" ht="12.75">
      <c r="A9" t="s">
        <v>369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>
        <v>64000</v>
      </c>
      <c r="N9" s="127">
        <f t="shared" si="1"/>
        <v>64000</v>
      </c>
    </row>
    <row r="10" spans="1:14" ht="12.75">
      <c r="A10" t="s">
        <v>368</v>
      </c>
      <c r="B10" s="127">
        <v>32553.54</v>
      </c>
      <c r="C10" s="127">
        <v>35721.56</v>
      </c>
      <c r="D10" s="127">
        <v>36767.67</v>
      </c>
      <c r="E10" s="127">
        <v>37586.08</v>
      </c>
      <c r="F10" s="127">
        <v>38828.69</v>
      </c>
      <c r="G10" s="127">
        <v>35905.6</v>
      </c>
      <c r="H10" s="127">
        <v>39519.33</v>
      </c>
      <c r="I10" s="127">
        <v>38192.8</v>
      </c>
      <c r="J10" s="127">
        <v>35863.25</v>
      </c>
      <c r="K10" s="127">
        <v>40250.73</v>
      </c>
      <c r="L10" s="127">
        <v>36890.43</v>
      </c>
      <c r="M10" s="127">
        <v>38184.64</v>
      </c>
      <c r="N10" s="127">
        <f t="shared" si="1"/>
        <v>446264.32</v>
      </c>
    </row>
    <row r="11" spans="1:14" ht="12.75">
      <c r="A11" t="s">
        <v>372</v>
      </c>
      <c r="B11" s="127"/>
      <c r="C11" s="127"/>
      <c r="D11" s="127"/>
      <c r="E11" s="127"/>
      <c r="F11" s="127">
        <v>1000</v>
      </c>
      <c r="G11" s="127"/>
      <c r="H11" s="127"/>
      <c r="I11" s="127"/>
      <c r="J11" s="127"/>
      <c r="K11" s="127"/>
      <c r="L11" s="127"/>
      <c r="M11" s="127"/>
      <c r="N11" s="127">
        <f t="shared" si="1"/>
        <v>1000</v>
      </c>
    </row>
    <row r="12" spans="1:14" ht="12.75">
      <c r="A12" t="s">
        <v>373</v>
      </c>
      <c r="C12" s="127"/>
      <c r="D12" s="127"/>
      <c r="E12" s="127"/>
      <c r="F12" s="127">
        <v>1500000</v>
      </c>
      <c r="G12" s="127"/>
      <c r="H12" s="127"/>
      <c r="I12" s="127"/>
      <c r="J12" s="127"/>
      <c r="K12" s="127"/>
      <c r="L12" s="127"/>
      <c r="M12" s="127"/>
      <c r="N12" s="127">
        <f t="shared" si="1"/>
        <v>1500000</v>
      </c>
    </row>
    <row r="13" spans="2:14" ht="12.75">
      <c r="B13" s="128">
        <f>SUM(B2:B10)</f>
        <v>638345.25</v>
      </c>
      <c r="C13" s="128">
        <f>SUM(C2:C10)</f>
        <v>494998.29000000004</v>
      </c>
      <c r="D13" s="128">
        <f>SUM(D2:D10)</f>
        <v>566288.39</v>
      </c>
      <c r="E13" s="128">
        <f aca="true" t="shared" si="2" ref="E13:M13">SUM(E2:E10)</f>
        <v>512158.07</v>
      </c>
      <c r="F13" s="128">
        <f>SUM(F2:F12)</f>
        <v>2213256.91</v>
      </c>
      <c r="G13" s="128">
        <f t="shared" si="2"/>
        <v>714445.9</v>
      </c>
      <c r="H13" s="128">
        <f t="shared" si="2"/>
        <v>598110.9899999999</v>
      </c>
      <c r="I13" s="128">
        <f t="shared" si="2"/>
        <v>537535.9800000001</v>
      </c>
      <c r="J13" s="128">
        <f t="shared" si="2"/>
        <v>676341.44</v>
      </c>
      <c r="K13" s="128">
        <f t="shared" si="2"/>
        <v>746352.21</v>
      </c>
      <c r="L13" s="128">
        <f t="shared" si="2"/>
        <v>778708.4800000001</v>
      </c>
      <c r="M13" s="128">
        <f t="shared" si="2"/>
        <v>956078.72</v>
      </c>
      <c r="N13" s="128">
        <f>SUM(N2:N12)</f>
        <v>9432620.629999999</v>
      </c>
    </row>
    <row r="15" spans="2:14" ht="12.75">
      <c r="B15" s="128">
        <f>437993.24+'[1]january'!$L$16</f>
        <v>638345.25</v>
      </c>
      <c r="C15" s="128">
        <f>+'[1]february'!$L$16+349635.57</f>
        <v>494998.29000000004</v>
      </c>
      <c r="D15" s="128">
        <f>421895.36+'[1]march'!$L$16</f>
        <v>566288.39</v>
      </c>
      <c r="E15" s="128">
        <f>368813.22+'[1]april'!$L$15</f>
        <v>512158.06999999995</v>
      </c>
      <c r="F15" s="128">
        <f>1881918.17+'[1]may'!$L$16</f>
        <v>2213256.91</v>
      </c>
      <c r="G15" s="127">
        <f>136740.69+577705.21</f>
        <v>714445.8999999999</v>
      </c>
      <c r="H15">
        <f>460047.91+138063.08</f>
        <v>598110.99</v>
      </c>
      <c r="I15">
        <f>355424.07+182111.91</f>
        <v>537535.98</v>
      </c>
      <c r="J15">
        <f>534652.54+141688.9</f>
        <v>676341.4400000001</v>
      </c>
      <c r="K15">
        <f>595081.02+151271.19</f>
        <v>746352.21</v>
      </c>
      <c r="L15">
        <f>414704.82+364003.66</f>
        <v>778708.48</v>
      </c>
      <c r="M15">
        <f>767297.15+188781.57</f>
        <v>956078.72</v>
      </c>
      <c r="N15">
        <v>9359120.63</v>
      </c>
    </row>
    <row r="16" spans="8:14" ht="12.75">
      <c r="H16" s="128">
        <f>+H13-H15</f>
        <v>0</v>
      </c>
      <c r="N16" s="128">
        <f>+N13-N15</f>
        <v>73499.99999999814</v>
      </c>
    </row>
    <row r="17" spans="2:13" ht="12.75">
      <c r="B17" s="128">
        <f>+B13-B15</f>
        <v>0</v>
      </c>
      <c r="C17" s="128">
        <f aca="true" t="shared" si="3" ref="C17:M17">+C13-C15</f>
        <v>0</v>
      </c>
      <c r="D17" s="128">
        <f t="shared" si="3"/>
        <v>0</v>
      </c>
      <c r="E17" s="128">
        <f t="shared" si="3"/>
        <v>0</v>
      </c>
      <c r="F17" s="128">
        <f t="shared" si="3"/>
        <v>0</v>
      </c>
      <c r="G17" s="128">
        <f t="shared" si="3"/>
        <v>0</v>
      </c>
      <c r="H17" s="128">
        <f t="shared" si="3"/>
        <v>0</v>
      </c>
      <c r="I17" s="128">
        <f t="shared" si="3"/>
        <v>0</v>
      </c>
      <c r="J17" s="128">
        <f t="shared" si="3"/>
        <v>0</v>
      </c>
      <c r="K17" s="128">
        <f t="shared" si="3"/>
        <v>0</v>
      </c>
      <c r="L17" s="128">
        <f t="shared" si="3"/>
        <v>0</v>
      </c>
      <c r="M17" s="128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2"/>
  <sheetViews>
    <sheetView zoomScaleSheetLayoutView="106" zoomScalePageLayoutView="0" workbookViewId="0" topLeftCell="C136">
      <selection activeCell="F148" sqref="F148"/>
    </sheetView>
  </sheetViews>
  <sheetFormatPr defaultColWidth="9.140625" defaultRowHeight="12.75"/>
  <cols>
    <col min="1" max="1" width="7.28125" style="0" hidden="1" customWidth="1"/>
    <col min="2" max="2" width="3.140625" style="8" hidden="1" customWidth="1"/>
    <col min="3" max="3" width="2.421875" style="8" customWidth="1"/>
    <col min="4" max="4" width="2.140625" style="2" customWidth="1"/>
    <col min="5" max="5" width="71.140625" style="1" customWidth="1"/>
    <col min="6" max="7" width="10.8515625" style="1" customWidth="1"/>
    <col min="8" max="8" width="4.00390625" style="32" customWidth="1"/>
    <col min="9" max="9" width="10.28125" style="0" customWidth="1"/>
  </cols>
  <sheetData>
    <row r="1" ht="12.75">
      <c r="I1" s="30" t="s">
        <v>221</v>
      </c>
    </row>
    <row r="2" spans="1:9" ht="12.75">
      <c r="A2" s="4" t="s">
        <v>1</v>
      </c>
      <c r="C2" s="163" t="s">
        <v>199</v>
      </c>
      <c r="D2" s="163"/>
      <c r="E2" s="163"/>
      <c r="F2" s="163"/>
      <c r="G2" s="163"/>
      <c r="H2" s="163"/>
      <c r="I2" s="163"/>
    </row>
    <row r="3" spans="1:9" ht="12.75">
      <c r="A3" s="3"/>
      <c r="C3" s="164" t="s">
        <v>200</v>
      </c>
      <c r="D3" s="164"/>
      <c r="E3" s="164"/>
      <c r="F3" s="164"/>
      <c r="G3" s="164"/>
      <c r="H3" s="164"/>
      <c r="I3" s="164"/>
    </row>
    <row r="4" spans="1:9" ht="12.75">
      <c r="A4" s="3"/>
      <c r="C4" s="164" t="s">
        <v>215</v>
      </c>
      <c r="D4" s="164"/>
      <c r="E4" s="164"/>
      <c r="F4" s="164"/>
      <c r="G4" s="164"/>
      <c r="H4" s="164"/>
      <c r="I4" s="164"/>
    </row>
    <row r="5" spans="1:9" ht="12.75">
      <c r="A5" s="3" t="s">
        <v>2</v>
      </c>
      <c r="C5" s="164" t="s">
        <v>201</v>
      </c>
      <c r="D5" s="164"/>
      <c r="E5" s="164"/>
      <c r="F5" s="164"/>
      <c r="G5" s="164"/>
      <c r="H5" s="164"/>
      <c r="I5" s="164"/>
    </row>
    <row r="6" spans="1:8" ht="12.75">
      <c r="A6" s="3" t="s">
        <v>3</v>
      </c>
      <c r="C6" s="164"/>
      <c r="D6" s="164"/>
      <c r="E6" s="164"/>
      <c r="F6" s="14"/>
      <c r="G6" s="14"/>
      <c r="H6" s="14"/>
    </row>
    <row r="7" spans="1:8" ht="12.75">
      <c r="A7" s="3"/>
      <c r="B7" s="16"/>
      <c r="C7" s="14"/>
      <c r="D7" s="14"/>
      <c r="E7" s="14"/>
      <c r="F7" s="14"/>
      <c r="G7" s="14"/>
      <c r="H7" s="14"/>
    </row>
    <row r="8" spans="1:9" ht="12.75">
      <c r="A8" s="3" t="s">
        <v>4</v>
      </c>
      <c r="B8" s="17"/>
      <c r="C8" s="17"/>
      <c r="D8" s="162"/>
      <c r="E8" s="162"/>
      <c r="F8" s="31" t="s">
        <v>212</v>
      </c>
      <c r="G8" s="22">
        <v>2015</v>
      </c>
      <c r="H8" s="49"/>
      <c r="I8" s="22">
        <v>2014</v>
      </c>
    </row>
    <row r="9" spans="1:8" s="13" customFormat="1" ht="15.75" customHeight="1">
      <c r="A9" s="13">
        <v>1</v>
      </c>
      <c r="B9" s="8">
        <v>1</v>
      </c>
      <c r="C9" s="2" t="s">
        <v>5</v>
      </c>
      <c r="D9" s="2"/>
      <c r="E9" s="2"/>
      <c r="F9" s="2"/>
      <c r="G9" s="2"/>
      <c r="H9" s="15"/>
    </row>
    <row r="10" spans="2:8" s="13" customFormat="1" ht="15.75" customHeight="1">
      <c r="B10" s="8"/>
      <c r="C10" s="2"/>
      <c r="D10" s="2"/>
      <c r="E10" s="2"/>
      <c r="F10" s="2"/>
      <c r="G10" s="2"/>
      <c r="H10" s="15"/>
    </row>
    <row r="11" spans="1:8" s="13" customFormat="1" ht="12.75">
      <c r="A11" s="13">
        <v>2</v>
      </c>
      <c r="B11" s="8">
        <v>2</v>
      </c>
      <c r="C11" s="5" t="s">
        <v>6</v>
      </c>
      <c r="D11" s="2"/>
      <c r="E11" s="2"/>
      <c r="F11" s="2"/>
      <c r="G11" s="2"/>
      <c r="H11" s="15"/>
    </row>
    <row r="12" spans="2:8" s="13" customFormat="1" ht="12.75">
      <c r="B12" s="8"/>
      <c r="C12" s="5"/>
      <c r="D12" s="2"/>
      <c r="E12" s="2"/>
      <c r="F12" s="2"/>
      <c r="G12" s="2"/>
      <c r="H12" s="15"/>
    </row>
    <row r="13" spans="1:9" s="20" customFormat="1" ht="12.75">
      <c r="A13" s="20">
        <v>3</v>
      </c>
      <c r="B13" s="21">
        <v>3</v>
      </c>
      <c r="C13" s="21"/>
      <c r="D13" s="7" t="s">
        <v>7</v>
      </c>
      <c r="E13" s="7"/>
      <c r="F13" s="7"/>
      <c r="G13" s="34" t="s">
        <v>191</v>
      </c>
      <c r="H13" s="19"/>
      <c r="I13" s="34" t="s">
        <v>191</v>
      </c>
    </row>
    <row r="14" spans="1:9" s="20" customFormat="1" ht="12.75">
      <c r="A14" s="20">
        <v>4</v>
      </c>
      <c r="B14" s="21"/>
      <c r="C14" s="21"/>
      <c r="D14" s="23"/>
      <c r="E14" s="7" t="s">
        <v>7</v>
      </c>
      <c r="F14" s="7"/>
      <c r="G14" s="19" t="s">
        <v>191</v>
      </c>
      <c r="H14" s="19"/>
      <c r="I14" s="19" t="s">
        <v>191</v>
      </c>
    </row>
    <row r="15" spans="1:9" s="20" customFormat="1" ht="12.75">
      <c r="A15" s="20">
        <v>5</v>
      </c>
      <c r="B15" s="21"/>
      <c r="C15" s="21"/>
      <c r="D15" s="23"/>
      <c r="E15" s="7" t="s">
        <v>8</v>
      </c>
      <c r="F15" s="7"/>
      <c r="G15" s="19" t="s">
        <v>191</v>
      </c>
      <c r="H15" s="19"/>
      <c r="I15" s="19" t="s">
        <v>191</v>
      </c>
    </row>
    <row r="16" spans="2:9" s="20" customFormat="1" ht="12.75">
      <c r="B16" s="21"/>
      <c r="C16" s="21"/>
      <c r="D16" s="23"/>
      <c r="E16" s="7"/>
      <c r="F16" s="7"/>
      <c r="G16" s="19"/>
      <c r="H16" s="19"/>
      <c r="I16" s="19"/>
    </row>
    <row r="17" spans="1:9" s="20" customFormat="1" ht="12.75">
      <c r="A17" s="20">
        <v>7</v>
      </c>
      <c r="B17" s="21">
        <v>4</v>
      </c>
      <c r="C17" s="21"/>
      <c r="D17" s="7" t="s">
        <v>9</v>
      </c>
      <c r="E17" s="7"/>
      <c r="F17" s="7"/>
      <c r="G17" s="34" t="s">
        <v>191</v>
      </c>
      <c r="I17" s="34" t="s">
        <v>191</v>
      </c>
    </row>
    <row r="18" spans="1:9" s="20" customFormat="1" ht="12.75" customHeight="1">
      <c r="A18" s="20">
        <v>8</v>
      </c>
      <c r="B18" s="21"/>
      <c r="C18" s="21"/>
      <c r="D18" s="23"/>
      <c r="E18" s="6" t="s">
        <v>87</v>
      </c>
      <c r="F18" s="6"/>
      <c r="G18" s="19" t="s">
        <v>191</v>
      </c>
      <c r="H18" s="19"/>
      <c r="I18" s="19" t="s">
        <v>191</v>
      </c>
    </row>
    <row r="19" spans="1:9" s="20" customFormat="1" ht="12.75" customHeight="1">
      <c r="A19" s="20">
        <v>9</v>
      </c>
      <c r="B19" s="21"/>
      <c r="C19" s="21"/>
      <c r="D19" s="23"/>
      <c r="E19" s="6" t="s">
        <v>88</v>
      </c>
      <c r="F19" s="6"/>
      <c r="G19" s="19" t="s">
        <v>191</v>
      </c>
      <c r="H19" s="19"/>
      <c r="I19" s="19" t="s">
        <v>191</v>
      </c>
    </row>
    <row r="20" spans="2:9" s="20" customFormat="1" ht="12.75" customHeight="1">
      <c r="B20" s="21"/>
      <c r="C20" s="21"/>
      <c r="D20" s="23"/>
      <c r="E20" s="6" t="s">
        <v>186</v>
      </c>
      <c r="F20" s="6"/>
      <c r="G20" s="19" t="s">
        <v>191</v>
      </c>
      <c r="H20" s="19"/>
      <c r="I20" s="19" t="s">
        <v>191</v>
      </c>
    </row>
    <row r="21" spans="1:9" s="20" customFormat="1" ht="12.75">
      <c r="A21" s="20">
        <v>11</v>
      </c>
      <c r="B21" s="21"/>
      <c r="C21" s="21"/>
      <c r="D21" s="23"/>
      <c r="E21" s="6" t="s">
        <v>116</v>
      </c>
      <c r="F21" s="6"/>
      <c r="G21" s="19" t="s">
        <v>191</v>
      </c>
      <c r="H21" s="19"/>
      <c r="I21" s="19" t="s">
        <v>191</v>
      </c>
    </row>
    <row r="22" spans="1:9" s="20" customFormat="1" ht="12.75">
      <c r="A22" s="20">
        <v>13</v>
      </c>
      <c r="B22" s="21"/>
      <c r="C22" s="21"/>
      <c r="D22" s="23"/>
      <c r="E22" s="6" t="s">
        <v>0</v>
      </c>
      <c r="F22" s="6"/>
      <c r="G22" s="19" t="s">
        <v>191</v>
      </c>
      <c r="H22" s="19"/>
      <c r="I22" s="19" t="s">
        <v>191</v>
      </c>
    </row>
    <row r="23" spans="2:9" s="20" customFormat="1" ht="12.75">
      <c r="B23" s="21"/>
      <c r="C23" s="21"/>
      <c r="D23" s="23"/>
      <c r="E23" s="6"/>
      <c r="F23" s="6"/>
      <c r="G23" s="19"/>
      <c r="H23" s="19"/>
      <c r="I23" s="19"/>
    </row>
    <row r="24" spans="2:9" s="20" customFormat="1" ht="12.75">
      <c r="B24" s="21">
        <v>5</v>
      </c>
      <c r="C24" s="21"/>
      <c r="D24" s="6" t="s">
        <v>155</v>
      </c>
      <c r="E24" s="6"/>
      <c r="F24" s="6"/>
      <c r="G24" s="34" t="s">
        <v>191</v>
      </c>
      <c r="I24" s="34" t="s">
        <v>191</v>
      </c>
    </row>
    <row r="25" spans="2:9" s="20" customFormat="1" ht="12.75">
      <c r="B25" s="21"/>
      <c r="C25" s="21"/>
      <c r="D25" s="6"/>
      <c r="E25" s="6" t="s">
        <v>184</v>
      </c>
      <c r="F25" s="6"/>
      <c r="G25" s="19" t="s">
        <v>191</v>
      </c>
      <c r="H25" s="19"/>
      <c r="I25" s="19" t="s">
        <v>191</v>
      </c>
    </row>
    <row r="26" spans="2:9" s="20" customFormat="1" ht="12.75">
      <c r="B26" s="21"/>
      <c r="C26" s="21"/>
      <c r="D26" s="6"/>
      <c r="E26" s="6" t="s">
        <v>185</v>
      </c>
      <c r="F26" s="6"/>
      <c r="G26" s="19" t="s">
        <v>191</v>
      </c>
      <c r="H26" s="19"/>
      <c r="I26" s="19" t="s">
        <v>191</v>
      </c>
    </row>
    <row r="27" spans="2:9" s="20" customFormat="1" ht="12.75">
      <c r="B27" s="21"/>
      <c r="C27" s="21"/>
      <c r="D27" s="6"/>
      <c r="E27" s="6" t="s">
        <v>213</v>
      </c>
      <c r="F27" s="6"/>
      <c r="G27" s="19" t="s">
        <v>191</v>
      </c>
      <c r="H27" s="19"/>
      <c r="I27" s="19" t="s">
        <v>191</v>
      </c>
    </row>
    <row r="28" spans="2:9" s="20" customFormat="1" ht="12.75">
      <c r="B28" s="21"/>
      <c r="C28" s="21"/>
      <c r="D28" s="6"/>
      <c r="E28" s="6"/>
      <c r="F28" s="6"/>
      <c r="G28" s="19"/>
      <c r="H28" s="19"/>
      <c r="I28" s="19"/>
    </row>
    <row r="29" spans="1:9" s="20" customFormat="1" ht="12.75">
      <c r="A29" s="20">
        <v>16</v>
      </c>
      <c r="B29" s="21">
        <v>6</v>
      </c>
      <c r="C29" s="21"/>
      <c r="D29" s="7" t="s">
        <v>10</v>
      </c>
      <c r="E29" s="6"/>
      <c r="F29" s="6"/>
      <c r="G29" s="34" t="s">
        <v>191</v>
      </c>
      <c r="I29" s="34" t="s">
        <v>191</v>
      </c>
    </row>
    <row r="30" spans="1:9" s="20" customFormat="1" ht="12.75" customHeight="1">
      <c r="A30" s="20">
        <v>17</v>
      </c>
      <c r="B30" s="21"/>
      <c r="C30" s="21"/>
      <c r="D30" s="23"/>
      <c r="E30" s="6" t="s">
        <v>62</v>
      </c>
      <c r="F30" s="6"/>
      <c r="G30" s="19" t="s">
        <v>191</v>
      </c>
      <c r="H30" s="19"/>
      <c r="I30" s="19" t="s">
        <v>191</v>
      </c>
    </row>
    <row r="31" spans="1:9" s="20" customFormat="1" ht="12.75" customHeight="1">
      <c r="A31" s="20">
        <v>18</v>
      </c>
      <c r="B31" s="21"/>
      <c r="C31" s="21"/>
      <c r="D31" s="23"/>
      <c r="E31" s="6" t="s">
        <v>61</v>
      </c>
      <c r="F31" s="6"/>
      <c r="G31" s="19" t="s">
        <v>191</v>
      </c>
      <c r="H31" s="19"/>
      <c r="I31" s="19" t="s">
        <v>191</v>
      </c>
    </row>
    <row r="32" spans="2:9" s="20" customFormat="1" ht="12.75" customHeight="1">
      <c r="B32" s="21"/>
      <c r="C32" s="21"/>
      <c r="D32" s="23"/>
      <c r="E32" s="6" t="s">
        <v>156</v>
      </c>
      <c r="F32" s="6"/>
      <c r="G32" s="19" t="s">
        <v>191</v>
      </c>
      <c r="H32" s="19"/>
      <c r="I32" s="19" t="s">
        <v>191</v>
      </c>
    </row>
    <row r="33" spans="1:9" s="20" customFormat="1" ht="12.75">
      <c r="A33" s="20">
        <v>21</v>
      </c>
      <c r="B33" s="21"/>
      <c r="C33" s="21"/>
      <c r="D33" s="23"/>
      <c r="E33" s="6" t="s">
        <v>117</v>
      </c>
      <c r="F33" s="6"/>
      <c r="G33" s="19" t="s">
        <v>191</v>
      </c>
      <c r="H33" s="19"/>
      <c r="I33" s="19" t="s">
        <v>191</v>
      </c>
    </row>
    <row r="34" spans="2:9" s="20" customFormat="1" ht="12.75">
      <c r="B34" s="21"/>
      <c r="C34" s="21"/>
      <c r="D34" s="23"/>
      <c r="E34" s="7"/>
      <c r="F34" s="7"/>
      <c r="G34" s="19"/>
      <c r="H34" s="19"/>
      <c r="I34" s="19"/>
    </row>
    <row r="35" spans="1:9" s="20" customFormat="1" ht="12.75">
      <c r="A35" s="20">
        <v>26</v>
      </c>
      <c r="B35" s="21">
        <v>8</v>
      </c>
      <c r="C35" s="21"/>
      <c r="D35" s="7" t="s">
        <v>93</v>
      </c>
      <c r="E35" s="7"/>
      <c r="F35" s="7"/>
      <c r="G35" s="19" t="s">
        <v>191</v>
      </c>
      <c r="I35" s="19" t="s">
        <v>191</v>
      </c>
    </row>
    <row r="36" spans="1:9" s="20" customFormat="1" ht="12.75">
      <c r="A36" s="20">
        <v>27</v>
      </c>
      <c r="B36" s="21"/>
      <c r="C36" s="21"/>
      <c r="D36" s="23"/>
      <c r="E36" s="7" t="s">
        <v>216</v>
      </c>
      <c r="F36" s="7"/>
      <c r="G36" s="19" t="s">
        <v>191</v>
      </c>
      <c r="H36" s="19"/>
      <c r="I36" s="19" t="s">
        <v>191</v>
      </c>
    </row>
    <row r="37" spans="2:9" s="20" customFormat="1" ht="12.75">
      <c r="B37" s="21"/>
      <c r="C37" s="21"/>
      <c r="D37" s="23"/>
      <c r="E37" s="7" t="s">
        <v>119</v>
      </c>
      <c r="F37" s="7"/>
      <c r="G37" s="19" t="s">
        <v>191</v>
      </c>
      <c r="H37" s="19"/>
      <c r="I37" s="19" t="s">
        <v>191</v>
      </c>
    </row>
    <row r="38" spans="2:9" s="20" customFormat="1" ht="12.75">
      <c r="B38" s="21"/>
      <c r="C38" s="21"/>
      <c r="D38" s="23"/>
      <c r="E38" s="3"/>
      <c r="F38" s="3"/>
      <c r="G38" s="19"/>
      <c r="H38" s="19"/>
      <c r="I38" s="19"/>
    </row>
    <row r="39" spans="1:9" s="3" customFormat="1" ht="12.75">
      <c r="A39" s="3">
        <v>30</v>
      </c>
      <c r="B39" s="10">
        <v>10</v>
      </c>
      <c r="C39" s="10"/>
      <c r="D39" s="12" t="s">
        <v>13</v>
      </c>
      <c r="E39" s="12"/>
      <c r="F39" s="12"/>
      <c r="G39" s="34" t="s">
        <v>191</v>
      </c>
      <c r="I39" s="34" t="s">
        <v>191</v>
      </c>
    </row>
    <row r="40" spans="2:9" s="3" customFormat="1" ht="12.75">
      <c r="B40" s="10"/>
      <c r="C40" s="10"/>
      <c r="D40" s="24"/>
      <c r="E40" s="12" t="s">
        <v>40</v>
      </c>
      <c r="F40" s="12"/>
      <c r="G40" s="19" t="s">
        <v>191</v>
      </c>
      <c r="H40" s="19"/>
      <c r="I40" s="19" t="s">
        <v>191</v>
      </c>
    </row>
    <row r="41" spans="1:9" s="3" customFormat="1" ht="12.75">
      <c r="A41" s="3">
        <v>38</v>
      </c>
      <c r="B41" s="10"/>
      <c r="C41" s="10"/>
      <c r="D41" s="24"/>
      <c r="E41" s="12" t="s">
        <v>15</v>
      </c>
      <c r="F41" s="12"/>
      <c r="G41" s="19" t="s">
        <v>191</v>
      </c>
      <c r="H41" s="19"/>
      <c r="I41" s="19" t="s">
        <v>191</v>
      </c>
    </row>
    <row r="42" spans="1:9" s="3" customFormat="1" ht="12.75">
      <c r="A42" s="3">
        <v>39</v>
      </c>
      <c r="B42" s="10"/>
      <c r="C42" s="10"/>
      <c r="D42" s="24"/>
      <c r="E42" s="12" t="s">
        <v>16</v>
      </c>
      <c r="F42" s="12"/>
      <c r="G42" s="19" t="s">
        <v>191</v>
      </c>
      <c r="H42" s="19"/>
      <c r="I42" s="19" t="s">
        <v>191</v>
      </c>
    </row>
    <row r="43" spans="1:9" s="3" customFormat="1" ht="12.75">
      <c r="A43" s="3">
        <v>40</v>
      </c>
      <c r="B43" s="10"/>
      <c r="C43" s="10"/>
      <c r="D43" s="24"/>
      <c r="E43" s="12" t="s">
        <v>89</v>
      </c>
      <c r="F43" s="12"/>
      <c r="G43" s="19" t="s">
        <v>191</v>
      </c>
      <c r="H43" s="19"/>
      <c r="I43" s="19" t="s">
        <v>191</v>
      </c>
    </row>
    <row r="44" spans="1:9" s="3" customFormat="1" ht="12.75">
      <c r="A44" s="3">
        <v>41</v>
      </c>
      <c r="B44" s="10"/>
      <c r="C44" s="10"/>
      <c r="D44" s="24"/>
      <c r="E44" s="12" t="s">
        <v>90</v>
      </c>
      <c r="F44" s="12"/>
      <c r="G44" s="19" t="s">
        <v>191</v>
      </c>
      <c r="H44" s="19"/>
      <c r="I44" s="19" t="s">
        <v>191</v>
      </c>
    </row>
    <row r="45" spans="1:9" s="3" customFormat="1" ht="12.75">
      <c r="A45" s="3">
        <v>42</v>
      </c>
      <c r="B45" s="10"/>
      <c r="C45" s="10"/>
      <c r="D45" s="24"/>
      <c r="E45" s="12" t="s">
        <v>91</v>
      </c>
      <c r="F45" s="12"/>
      <c r="G45" s="19" t="s">
        <v>191</v>
      </c>
      <c r="H45" s="19"/>
      <c r="I45" s="19" t="s">
        <v>191</v>
      </c>
    </row>
    <row r="46" spans="2:9" s="3" customFormat="1" ht="12.75">
      <c r="B46" s="10"/>
      <c r="C46" s="10"/>
      <c r="D46" s="24"/>
      <c r="E46" s="12" t="s">
        <v>159</v>
      </c>
      <c r="F46" s="12"/>
      <c r="G46" s="19" t="s">
        <v>191</v>
      </c>
      <c r="H46" s="19"/>
      <c r="I46" s="19" t="s">
        <v>191</v>
      </c>
    </row>
    <row r="47" spans="2:9" s="3" customFormat="1" ht="12.75">
      <c r="B47" s="10"/>
      <c r="C47" s="10"/>
      <c r="D47" s="24"/>
      <c r="E47" s="12" t="s">
        <v>123</v>
      </c>
      <c r="F47" s="12"/>
      <c r="G47" s="19" t="s">
        <v>191</v>
      </c>
      <c r="H47" s="19"/>
      <c r="I47" s="19" t="s">
        <v>191</v>
      </c>
    </row>
    <row r="48" spans="2:9" s="3" customFormat="1" ht="12.75">
      <c r="B48" s="10"/>
      <c r="C48" s="10"/>
      <c r="D48" s="24"/>
      <c r="E48" s="12" t="s">
        <v>195</v>
      </c>
      <c r="F48" s="12"/>
      <c r="G48" s="19" t="s">
        <v>191</v>
      </c>
      <c r="H48" s="19"/>
      <c r="I48" s="19" t="s">
        <v>191</v>
      </c>
    </row>
    <row r="49" spans="2:9" s="3" customFormat="1" ht="12.75">
      <c r="B49" s="10"/>
      <c r="C49" s="10"/>
      <c r="D49" s="24"/>
      <c r="E49" s="12"/>
      <c r="F49" s="12"/>
      <c r="G49" s="19"/>
      <c r="H49" s="19"/>
      <c r="I49" s="19"/>
    </row>
    <row r="50" spans="1:9" s="20" customFormat="1" ht="12.75">
      <c r="A50" s="20">
        <v>49</v>
      </c>
      <c r="B50" s="21">
        <v>11</v>
      </c>
      <c r="C50" s="21"/>
      <c r="D50" s="7" t="s">
        <v>17</v>
      </c>
      <c r="E50" s="7"/>
      <c r="F50" s="7"/>
      <c r="G50" s="34" t="s">
        <v>191</v>
      </c>
      <c r="H50" s="19"/>
      <c r="I50" s="34" t="s">
        <v>191</v>
      </c>
    </row>
    <row r="51" spans="1:9" s="20" customFormat="1" ht="12.75">
      <c r="A51" s="20">
        <v>50</v>
      </c>
      <c r="B51" s="21"/>
      <c r="C51" s="21"/>
      <c r="D51" s="7"/>
      <c r="E51" s="7" t="s">
        <v>18</v>
      </c>
      <c r="F51" s="7"/>
      <c r="G51" s="19" t="s">
        <v>191</v>
      </c>
      <c r="H51" s="19"/>
      <c r="I51" s="19" t="s">
        <v>191</v>
      </c>
    </row>
    <row r="52" spans="1:9" s="20" customFormat="1" ht="12.75">
      <c r="A52" s="20">
        <v>51</v>
      </c>
      <c r="B52" s="21"/>
      <c r="C52" s="21"/>
      <c r="D52" s="7"/>
      <c r="E52" s="7" t="s">
        <v>217</v>
      </c>
      <c r="F52" s="7"/>
      <c r="G52" s="19" t="s">
        <v>191</v>
      </c>
      <c r="H52" s="19"/>
      <c r="I52" s="19" t="s">
        <v>191</v>
      </c>
    </row>
    <row r="53" spans="1:9" s="20" customFormat="1" ht="12.75">
      <c r="A53" s="20">
        <v>54</v>
      </c>
      <c r="B53" s="21"/>
      <c r="C53" s="21"/>
      <c r="D53" s="7"/>
      <c r="E53" s="7" t="s">
        <v>214</v>
      </c>
      <c r="F53" s="7"/>
      <c r="G53" s="19" t="s">
        <v>191</v>
      </c>
      <c r="H53" s="19"/>
      <c r="I53" s="19" t="s">
        <v>191</v>
      </c>
    </row>
    <row r="54" spans="2:9" s="20" customFormat="1" ht="12.75">
      <c r="B54" s="21"/>
      <c r="C54" s="21"/>
      <c r="D54" s="7"/>
      <c r="E54" s="7"/>
      <c r="F54" s="7"/>
      <c r="G54" s="19"/>
      <c r="H54" s="19"/>
      <c r="I54" s="19"/>
    </row>
    <row r="55" spans="1:9" s="13" customFormat="1" ht="12.75">
      <c r="A55" s="13">
        <v>55</v>
      </c>
      <c r="B55" s="8">
        <v>12</v>
      </c>
      <c r="C55" s="5" t="s">
        <v>20</v>
      </c>
      <c r="D55" s="2"/>
      <c r="E55" s="2"/>
      <c r="F55" s="2"/>
      <c r="G55" s="37" t="s">
        <v>191</v>
      </c>
      <c r="H55" s="15"/>
      <c r="I55" s="37" t="s">
        <v>191</v>
      </c>
    </row>
    <row r="56" spans="2:9" s="13" customFormat="1" ht="12.75">
      <c r="B56" s="8"/>
      <c r="C56" s="2"/>
      <c r="D56" s="2"/>
      <c r="E56" s="2"/>
      <c r="F56" s="2"/>
      <c r="G56" s="38"/>
      <c r="H56" s="15"/>
      <c r="I56" s="38"/>
    </row>
    <row r="57" spans="1:9" s="13" customFormat="1" ht="12.75">
      <c r="A57" s="13">
        <v>56</v>
      </c>
      <c r="B57" s="8">
        <v>13</v>
      </c>
      <c r="C57" s="5" t="s">
        <v>21</v>
      </c>
      <c r="D57" s="2"/>
      <c r="E57" s="2"/>
      <c r="F57" s="2"/>
      <c r="G57" s="15"/>
      <c r="H57" s="15"/>
      <c r="I57" s="15"/>
    </row>
    <row r="58" spans="2:9" s="13" customFormat="1" ht="12.75">
      <c r="B58" s="8"/>
      <c r="C58" s="5"/>
      <c r="D58" s="2"/>
      <c r="E58" s="2"/>
      <c r="F58" s="2"/>
      <c r="G58" s="15"/>
      <c r="H58" s="15"/>
      <c r="I58" s="15"/>
    </row>
    <row r="59" spans="1:9" s="20" customFormat="1" ht="12.75">
      <c r="A59" s="20">
        <v>57</v>
      </c>
      <c r="B59" s="21">
        <v>14</v>
      </c>
      <c r="C59" s="21"/>
      <c r="D59" s="7" t="s">
        <v>198</v>
      </c>
      <c r="E59" s="7"/>
      <c r="F59" s="7"/>
      <c r="G59" s="19" t="s">
        <v>191</v>
      </c>
      <c r="H59" s="19"/>
      <c r="I59" s="19" t="s">
        <v>191</v>
      </c>
    </row>
    <row r="60" spans="2:9" s="20" customFormat="1" ht="12.75">
      <c r="B60" s="21"/>
      <c r="C60" s="21"/>
      <c r="D60" s="7"/>
      <c r="E60" s="7"/>
      <c r="F60" s="7"/>
      <c r="G60" s="19"/>
      <c r="H60" s="19"/>
      <c r="I60" s="19"/>
    </row>
    <row r="61" spans="1:9" s="20" customFormat="1" ht="14.25">
      <c r="A61" s="20">
        <v>58</v>
      </c>
      <c r="B61" s="21">
        <v>15</v>
      </c>
      <c r="C61" s="21"/>
      <c r="D61" s="42" t="s">
        <v>218</v>
      </c>
      <c r="E61" s="7"/>
      <c r="F61" s="7"/>
      <c r="G61" s="41" t="s">
        <v>191</v>
      </c>
      <c r="H61" s="19"/>
      <c r="I61" s="41" t="s">
        <v>191</v>
      </c>
    </row>
    <row r="62" spans="2:9" s="20" customFormat="1" ht="12.75">
      <c r="B62" s="21"/>
      <c r="C62" s="21"/>
      <c r="D62" s="7"/>
      <c r="E62" s="7"/>
      <c r="F62" s="7"/>
      <c r="G62" s="19"/>
      <c r="H62" s="19"/>
      <c r="I62" s="19"/>
    </row>
    <row r="63" spans="1:9" s="20" customFormat="1" ht="12.75">
      <c r="A63" s="20">
        <v>59</v>
      </c>
      <c r="B63" s="21">
        <v>16</v>
      </c>
      <c r="C63" s="21"/>
      <c r="D63" s="7" t="s">
        <v>94</v>
      </c>
      <c r="E63" s="7"/>
      <c r="F63" s="7"/>
      <c r="G63" s="34" t="s">
        <v>191</v>
      </c>
      <c r="H63" s="19"/>
      <c r="I63" s="34" t="s">
        <v>191</v>
      </c>
    </row>
    <row r="64" spans="1:9" s="20" customFormat="1" ht="12.75">
      <c r="A64" s="20">
        <v>60</v>
      </c>
      <c r="B64" s="21"/>
      <c r="C64" s="21"/>
      <c r="D64" s="7"/>
      <c r="E64" s="7" t="s">
        <v>42</v>
      </c>
      <c r="F64" s="7"/>
      <c r="G64" s="19" t="s">
        <v>191</v>
      </c>
      <c r="H64" s="19"/>
      <c r="I64" s="19" t="s">
        <v>191</v>
      </c>
    </row>
    <row r="65" spans="1:9" s="20" customFormat="1" ht="12.75">
      <c r="A65" s="20">
        <v>61</v>
      </c>
      <c r="B65" s="21"/>
      <c r="C65" s="21"/>
      <c r="D65" s="7"/>
      <c r="E65" s="7" t="s">
        <v>43</v>
      </c>
      <c r="F65" s="7"/>
      <c r="G65" s="19" t="s">
        <v>191</v>
      </c>
      <c r="H65" s="19"/>
      <c r="I65" s="19" t="s">
        <v>191</v>
      </c>
    </row>
    <row r="66" spans="1:9" s="20" customFormat="1" ht="12.75">
      <c r="A66" s="20">
        <v>62</v>
      </c>
      <c r="B66" s="21"/>
      <c r="C66" s="21"/>
      <c r="D66" s="7"/>
      <c r="E66" s="7" t="s">
        <v>44</v>
      </c>
      <c r="F66" s="7"/>
      <c r="G66" s="19" t="s">
        <v>191</v>
      </c>
      <c r="H66" s="19"/>
      <c r="I66" s="19" t="s">
        <v>191</v>
      </c>
    </row>
    <row r="67" spans="2:9" s="20" customFormat="1" ht="12.75">
      <c r="B67" s="21"/>
      <c r="C67" s="21"/>
      <c r="D67" s="7"/>
      <c r="E67" s="7" t="s">
        <v>24</v>
      </c>
      <c r="F67" s="7"/>
      <c r="G67" s="19" t="s">
        <v>191</v>
      </c>
      <c r="H67" s="19"/>
      <c r="I67" s="19" t="s">
        <v>191</v>
      </c>
    </row>
    <row r="68" spans="2:9" s="20" customFormat="1" ht="12.75">
      <c r="B68" s="21"/>
      <c r="C68" s="21"/>
      <c r="D68" s="7"/>
      <c r="E68" s="7" t="s">
        <v>160</v>
      </c>
      <c r="F68" s="7"/>
      <c r="G68" s="19" t="s">
        <v>191</v>
      </c>
      <c r="H68" s="19"/>
      <c r="I68" s="19" t="s">
        <v>191</v>
      </c>
    </row>
    <row r="69" spans="2:9" s="20" customFormat="1" ht="12.75">
      <c r="B69" s="21"/>
      <c r="C69" s="21"/>
      <c r="D69" s="7"/>
      <c r="E69" s="7"/>
      <c r="F69" s="7"/>
      <c r="G69" s="19"/>
      <c r="H69" s="19"/>
      <c r="I69" s="19"/>
    </row>
    <row r="70" spans="2:9" s="20" customFormat="1" ht="12.75">
      <c r="B70" s="21">
        <v>17</v>
      </c>
      <c r="C70" s="21"/>
      <c r="D70" s="7" t="s">
        <v>95</v>
      </c>
      <c r="E70" s="7"/>
      <c r="F70" s="7"/>
      <c r="G70" s="34" t="s">
        <v>191</v>
      </c>
      <c r="H70" s="19"/>
      <c r="I70" s="34" t="s">
        <v>191</v>
      </c>
    </row>
    <row r="71" spans="2:9" s="20" customFormat="1" ht="12.75">
      <c r="B71" s="21"/>
      <c r="C71" s="21"/>
      <c r="D71" s="7"/>
      <c r="E71" s="6" t="s">
        <v>45</v>
      </c>
      <c r="F71" s="6"/>
      <c r="G71" s="19" t="s">
        <v>191</v>
      </c>
      <c r="H71" s="19"/>
      <c r="I71" s="19" t="s">
        <v>191</v>
      </c>
    </row>
    <row r="72" spans="2:9" s="20" customFormat="1" ht="12.75">
      <c r="B72" s="21"/>
      <c r="C72" s="21"/>
      <c r="D72" s="7"/>
      <c r="E72" s="6" t="s">
        <v>46</v>
      </c>
      <c r="F72" s="6"/>
      <c r="G72" s="19" t="s">
        <v>191</v>
      </c>
      <c r="H72" s="19"/>
      <c r="I72" s="19" t="s">
        <v>191</v>
      </c>
    </row>
    <row r="73" spans="2:9" s="20" customFormat="1" ht="12.75">
      <c r="B73" s="21"/>
      <c r="C73" s="21"/>
      <c r="D73" s="7"/>
      <c r="E73" s="6" t="s">
        <v>48</v>
      </c>
      <c r="F73" s="6"/>
      <c r="G73" s="19" t="s">
        <v>191</v>
      </c>
      <c r="H73" s="19"/>
      <c r="I73" s="19" t="s">
        <v>191</v>
      </c>
    </row>
    <row r="74" spans="2:9" s="20" customFormat="1" ht="12.75">
      <c r="B74" s="21"/>
      <c r="C74" s="21"/>
      <c r="D74" s="7"/>
      <c r="E74" s="6" t="s">
        <v>47</v>
      </c>
      <c r="F74" s="6"/>
      <c r="G74" s="19" t="s">
        <v>191</v>
      </c>
      <c r="H74" s="19"/>
      <c r="I74" s="19" t="s">
        <v>191</v>
      </c>
    </row>
    <row r="75" spans="2:9" s="20" customFormat="1" ht="12.75">
      <c r="B75" s="21"/>
      <c r="C75" s="21"/>
      <c r="D75" s="7"/>
      <c r="E75" s="6"/>
      <c r="F75" s="6"/>
      <c r="G75" s="19"/>
      <c r="H75" s="19"/>
      <c r="I75" s="19"/>
    </row>
    <row r="76" spans="2:9" s="20" customFormat="1" ht="12.75">
      <c r="B76" s="21">
        <v>18</v>
      </c>
      <c r="C76" s="21"/>
      <c r="D76" s="10" t="s">
        <v>49</v>
      </c>
      <c r="E76" s="6"/>
      <c r="F76" s="6"/>
      <c r="G76" s="34" t="s">
        <v>191</v>
      </c>
      <c r="H76" s="19"/>
      <c r="I76" s="34" t="s">
        <v>191</v>
      </c>
    </row>
    <row r="77" spans="2:9" s="20" customFormat="1" ht="12.75">
      <c r="B77" s="21"/>
      <c r="C77" s="21"/>
      <c r="D77" s="10"/>
      <c r="E77" s="6" t="s">
        <v>142</v>
      </c>
      <c r="F77" s="6"/>
      <c r="G77" s="19" t="s">
        <v>191</v>
      </c>
      <c r="H77" s="19"/>
      <c r="I77" s="19" t="s">
        <v>191</v>
      </c>
    </row>
    <row r="78" spans="2:9" s="20" customFormat="1" ht="12.75">
      <c r="B78" s="21"/>
      <c r="C78" s="21"/>
      <c r="D78" s="10"/>
      <c r="E78" s="6" t="s">
        <v>143</v>
      </c>
      <c r="F78" s="6"/>
      <c r="G78" s="19" t="s">
        <v>191</v>
      </c>
      <c r="H78" s="19"/>
      <c r="I78" s="19" t="s">
        <v>191</v>
      </c>
    </row>
    <row r="79" spans="2:9" s="20" customFormat="1" ht="12.75">
      <c r="B79" s="21"/>
      <c r="C79" s="21"/>
      <c r="D79" s="10"/>
      <c r="E79" s="6" t="s">
        <v>144</v>
      </c>
      <c r="F79" s="6"/>
      <c r="G79" s="19" t="s">
        <v>191</v>
      </c>
      <c r="H79" s="19"/>
      <c r="I79" s="19" t="s">
        <v>191</v>
      </c>
    </row>
    <row r="80" spans="2:9" s="20" customFormat="1" ht="12.75">
      <c r="B80" s="21"/>
      <c r="C80" s="21"/>
      <c r="D80" s="10"/>
      <c r="E80" s="6" t="s">
        <v>145</v>
      </c>
      <c r="F80" s="6"/>
      <c r="G80" s="19" t="s">
        <v>191</v>
      </c>
      <c r="H80" s="19"/>
      <c r="I80" s="19" t="s">
        <v>191</v>
      </c>
    </row>
    <row r="81" spans="2:9" s="20" customFormat="1" ht="12.75">
      <c r="B81" s="21"/>
      <c r="C81" s="21"/>
      <c r="D81" s="10"/>
      <c r="E81" s="6"/>
      <c r="F81" s="6"/>
      <c r="G81" s="19"/>
      <c r="H81" s="19"/>
      <c r="I81" s="19"/>
    </row>
    <row r="82" spans="2:9" s="20" customFormat="1" ht="12.75">
      <c r="B82" s="21">
        <v>19</v>
      </c>
      <c r="C82" s="21"/>
      <c r="D82" s="7" t="s">
        <v>97</v>
      </c>
      <c r="E82" s="10"/>
      <c r="F82" s="10"/>
      <c r="G82" s="34" t="s">
        <v>191</v>
      </c>
      <c r="H82" s="19"/>
      <c r="I82" s="34" t="s">
        <v>191</v>
      </c>
    </row>
    <row r="83" spans="2:9" s="20" customFormat="1" ht="12.75">
      <c r="B83" s="21"/>
      <c r="C83" s="21"/>
      <c r="D83" s="7"/>
      <c r="E83" s="10" t="s">
        <v>124</v>
      </c>
      <c r="F83" s="10"/>
      <c r="G83" s="19" t="s">
        <v>191</v>
      </c>
      <c r="H83" s="19"/>
      <c r="I83" s="19" t="s">
        <v>191</v>
      </c>
    </row>
    <row r="84" spans="2:9" s="20" customFormat="1" ht="12.75">
      <c r="B84" s="21"/>
      <c r="C84" s="21"/>
      <c r="D84" s="7"/>
      <c r="E84" s="10" t="s">
        <v>125</v>
      </c>
      <c r="F84" s="10"/>
      <c r="G84" s="19" t="s">
        <v>191</v>
      </c>
      <c r="H84" s="19"/>
      <c r="I84" s="19" t="s">
        <v>191</v>
      </c>
    </row>
    <row r="85" spans="2:9" s="20" customFormat="1" ht="12.75">
      <c r="B85" s="21"/>
      <c r="C85" s="21"/>
      <c r="D85" s="7"/>
      <c r="E85" s="10" t="s">
        <v>126</v>
      </c>
      <c r="F85" s="10"/>
      <c r="G85" s="19" t="s">
        <v>191</v>
      </c>
      <c r="H85" s="19"/>
      <c r="I85" s="19" t="s">
        <v>191</v>
      </c>
    </row>
    <row r="86" spans="2:9" s="20" customFormat="1" ht="12.75">
      <c r="B86" s="21"/>
      <c r="C86" s="21"/>
      <c r="D86" s="7"/>
      <c r="E86" s="10" t="s">
        <v>127</v>
      </c>
      <c r="F86" s="10"/>
      <c r="G86" s="19" t="s">
        <v>191</v>
      </c>
      <c r="H86" s="19"/>
      <c r="I86" s="19" t="s">
        <v>191</v>
      </c>
    </row>
    <row r="87" spans="2:9" s="20" customFormat="1" ht="12.75">
      <c r="B87" s="21"/>
      <c r="C87" s="21"/>
      <c r="D87" s="7"/>
      <c r="E87" s="10"/>
      <c r="F87" s="10"/>
      <c r="G87" s="19"/>
      <c r="H87" s="19"/>
      <c r="I87" s="19"/>
    </row>
    <row r="88" spans="2:9" s="20" customFormat="1" ht="12.75">
      <c r="B88" s="21">
        <v>20</v>
      </c>
      <c r="C88" s="21"/>
      <c r="D88" s="7" t="s">
        <v>23</v>
      </c>
      <c r="E88" s="6"/>
      <c r="F88" s="6"/>
      <c r="G88" s="34" t="s">
        <v>191</v>
      </c>
      <c r="H88" s="19"/>
      <c r="I88" s="34" t="s">
        <v>191</v>
      </c>
    </row>
    <row r="89" spans="2:9" s="20" customFormat="1" ht="12.75">
      <c r="B89" s="21"/>
      <c r="C89" s="21"/>
      <c r="D89" s="7"/>
      <c r="E89" s="6" t="s">
        <v>187</v>
      </c>
      <c r="F89" s="6"/>
      <c r="G89" s="19" t="s">
        <v>191</v>
      </c>
      <c r="H89" s="19"/>
      <c r="I89" s="19" t="s">
        <v>191</v>
      </c>
    </row>
    <row r="90" spans="2:9" s="20" customFormat="1" ht="12.75">
      <c r="B90" s="21"/>
      <c r="C90" s="21"/>
      <c r="D90" s="7"/>
      <c r="E90" s="3" t="s">
        <v>128</v>
      </c>
      <c r="F90" s="3"/>
      <c r="G90" s="19" t="s">
        <v>191</v>
      </c>
      <c r="H90" s="19"/>
      <c r="I90" s="19" t="s">
        <v>191</v>
      </c>
    </row>
    <row r="91" spans="2:9" s="20" customFormat="1" ht="12.75">
      <c r="B91" s="21"/>
      <c r="C91" s="21"/>
      <c r="D91" s="7"/>
      <c r="E91" s="3" t="s">
        <v>129</v>
      </c>
      <c r="F91" s="3"/>
      <c r="G91" s="19" t="s">
        <v>191</v>
      </c>
      <c r="H91" s="19"/>
      <c r="I91" s="19" t="s">
        <v>191</v>
      </c>
    </row>
    <row r="92" spans="2:9" s="20" customFormat="1" ht="12.75">
      <c r="B92" s="21"/>
      <c r="C92" s="21"/>
      <c r="D92" s="7"/>
      <c r="E92" s="3" t="s">
        <v>130</v>
      </c>
      <c r="F92" s="3"/>
      <c r="G92" s="19" t="s">
        <v>191</v>
      </c>
      <c r="H92" s="19"/>
      <c r="I92" s="19" t="s">
        <v>191</v>
      </c>
    </row>
    <row r="93" spans="2:9" s="20" customFormat="1" ht="12.75">
      <c r="B93" s="21"/>
      <c r="C93" s="21"/>
      <c r="D93" s="7"/>
      <c r="E93" s="3" t="s">
        <v>131</v>
      </c>
      <c r="F93" s="3"/>
      <c r="G93" s="19" t="s">
        <v>191</v>
      </c>
      <c r="H93" s="19"/>
      <c r="I93" s="19" t="s">
        <v>191</v>
      </c>
    </row>
    <row r="94" spans="2:9" s="20" customFormat="1" ht="12.75">
      <c r="B94" s="21"/>
      <c r="C94" s="21"/>
      <c r="D94" s="7"/>
      <c r="E94" s="3" t="s">
        <v>132</v>
      </c>
      <c r="F94" s="3"/>
      <c r="G94" s="19" t="s">
        <v>191</v>
      </c>
      <c r="H94" s="19"/>
      <c r="I94" s="19" t="s">
        <v>191</v>
      </c>
    </row>
    <row r="95" spans="2:9" s="20" customFormat="1" ht="12.75">
      <c r="B95" s="21"/>
      <c r="C95" s="21"/>
      <c r="D95" s="7"/>
      <c r="E95" s="3"/>
      <c r="F95" s="3"/>
      <c r="G95" s="19"/>
      <c r="H95" s="19"/>
      <c r="I95" s="19"/>
    </row>
    <row r="96" spans="2:9" s="20" customFormat="1" ht="12.75">
      <c r="B96" s="21">
        <v>21</v>
      </c>
      <c r="C96" s="21"/>
      <c r="D96" s="6" t="s">
        <v>193</v>
      </c>
      <c r="E96" s="6"/>
      <c r="F96" s="6"/>
      <c r="G96" s="34" t="s">
        <v>191</v>
      </c>
      <c r="H96" s="19"/>
      <c r="I96" s="34" t="s">
        <v>191</v>
      </c>
    </row>
    <row r="97" spans="2:9" s="20" customFormat="1" ht="12.75">
      <c r="B97" s="21"/>
      <c r="C97" s="21"/>
      <c r="D97" s="6"/>
      <c r="E97" s="6" t="s">
        <v>108</v>
      </c>
      <c r="F97" s="6"/>
      <c r="G97" s="19" t="s">
        <v>191</v>
      </c>
      <c r="H97" s="19"/>
      <c r="I97" s="19" t="s">
        <v>191</v>
      </c>
    </row>
    <row r="98" spans="2:9" s="20" customFormat="1" ht="12.75">
      <c r="B98" s="21"/>
      <c r="C98" s="21"/>
      <c r="D98" s="6"/>
      <c r="E98" s="3" t="s">
        <v>71</v>
      </c>
      <c r="F98" s="3"/>
      <c r="G98" s="19" t="s">
        <v>191</v>
      </c>
      <c r="H98" s="19"/>
      <c r="I98" s="19" t="s">
        <v>191</v>
      </c>
    </row>
    <row r="99" spans="2:9" s="20" customFormat="1" ht="12.75">
      <c r="B99" s="21"/>
      <c r="C99" s="21"/>
      <c r="D99" s="6"/>
      <c r="E99" s="6" t="s">
        <v>72</v>
      </c>
      <c r="F99" s="6"/>
      <c r="G99" s="19" t="s">
        <v>191</v>
      </c>
      <c r="H99" s="19"/>
      <c r="I99" s="19" t="s">
        <v>191</v>
      </c>
    </row>
    <row r="100" spans="2:9" s="20" customFormat="1" ht="12.75">
      <c r="B100" s="21"/>
      <c r="C100" s="21"/>
      <c r="D100" s="6"/>
      <c r="E100" s="6"/>
      <c r="F100" s="6"/>
      <c r="G100" s="19"/>
      <c r="H100" s="19"/>
      <c r="I100" s="19"/>
    </row>
    <row r="101" spans="1:9" s="3" customFormat="1" ht="12.75">
      <c r="A101" s="3">
        <v>77</v>
      </c>
      <c r="B101" s="10">
        <v>22</v>
      </c>
      <c r="C101" s="10"/>
      <c r="D101" s="12" t="s">
        <v>188</v>
      </c>
      <c r="E101" s="12"/>
      <c r="F101" s="12"/>
      <c r="G101" s="34" t="s">
        <v>191</v>
      </c>
      <c r="H101" s="19"/>
      <c r="I101" s="34" t="s">
        <v>191</v>
      </c>
    </row>
    <row r="102" spans="2:9" s="3" customFormat="1" ht="12.75">
      <c r="B102" s="10"/>
      <c r="C102" s="10"/>
      <c r="D102" s="12"/>
      <c r="E102" s="12"/>
      <c r="F102" s="12"/>
      <c r="G102" s="19"/>
      <c r="H102" s="19"/>
      <c r="I102" s="19"/>
    </row>
    <row r="103" spans="2:9" s="3" customFormat="1" ht="12.75">
      <c r="B103" s="10">
        <v>23</v>
      </c>
      <c r="C103" s="10"/>
      <c r="D103" s="12" t="s">
        <v>25</v>
      </c>
      <c r="E103" s="12"/>
      <c r="F103" s="12"/>
      <c r="G103" s="34" t="s">
        <v>191</v>
      </c>
      <c r="H103" s="19"/>
      <c r="I103" s="34" t="s">
        <v>191</v>
      </c>
    </row>
    <row r="104" spans="2:9" s="3" customFormat="1" ht="12.75">
      <c r="B104" s="10"/>
      <c r="C104" s="10"/>
      <c r="D104" s="12"/>
      <c r="E104" s="12" t="s">
        <v>63</v>
      </c>
      <c r="F104" s="12"/>
      <c r="G104" s="19" t="s">
        <v>191</v>
      </c>
      <c r="H104" s="19"/>
      <c r="I104" s="19" t="s">
        <v>191</v>
      </c>
    </row>
    <row r="105" spans="2:9" s="3" customFormat="1" ht="12.75">
      <c r="B105" s="10"/>
      <c r="C105" s="10"/>
      <c r="D105" s="12"/>
      <c r="E105" s="12" t="s">
        <v>64</v>
      </c>
      <c r="F105" s="12"/>
      <c r="G105" s="19" t="s">
        <v>191</v>
      </c>
      <c r="H105" s="19"/>
      <c r="I105" s="19" t="s">
        <v>191</v>
      </c>
    </row>
    <row r="106" spans="2:9" s="3" customFormat="1" ht="12.75">
      <c r="B106" s="10"/>
      <c r="C106" s="10"/>
      <c r="D106" s="12"/>
      <c r="E106" s="12" t="s">
        <v>65</v>
      </c>
      <c r="F106" s="12"/>
      <c r="G106" s="19" t="s">
        <v>191</v>
      </c>
      <c r="H106" s="19"/>
      <c r="I106" s="19" t="s">
        <v>191</v>
      </c>
    </row>
    <row r="107" spans="2:9" s="3" customFormat="1" ht="12.75">
      <c r="B107" s="10"/>
      <c r="C107" s="10"/>
      <c r="D107" s="12"/>
      <c r="E107" s="12" t="s">
        <v>66</v>
      </c>
      <c r="F107" s="12"/>
      <c r="G107" s="19" t="s">
        <v>191</v>
      </c>
      <c r="H107" s="19"/>
      <c r="I107" s="19" t="s">
        <v>191</v>
      </c>
    </row>
    <row r="108" spans="2:9" s="3" customFormat="1" ht="12.75">
      <c r="B108" s="10"/>
      <c r="C108" s="10"/>
      <c r="D108" s="12"/>
      <c r="E108" s="12"/>
      <c r="F108" s="12"/>
      <c r="G108" s="19"/>
      <c r="H108" s="19"/>
      <c r="I108" s="19"/>
    </row>
    <row r="109" spans="2:9" s="3" customFormat="1" ht="12.75">
      <c r="B109" s="10">
        <v>24</v>
      </c>
      <c r="C109" s="10"/>
      <c r="D109" s="12" t="s">
        <v>161</v>
      </c>
      <c r="E109" s="12"/>
      <c r="F109" s="12"/>
      <c r="G109" s="34" t="s">
        <v>191</v>
      </c>
      <c r="H109" s="19"/>
      <c r="I109" s="34" t="s">
        <v>191</v>
      </c>
    </row>
    <row r="110" spans="2:9" s="3" customFormat="1" ht="12.75">
      <c r="B110" s="10"/>
      <c r="C110" s="10"/>
      <c r="D110" s="12"/>
      <c r="E110" s="12" t="s">
        <v>162</v>
      </c>
      <c r="F110" s="12"/>
      <c r="G110" s="19" t="s">
        <v>191</v>
      </c>
      <c r="H110" s="19"/>
      <c r="I110" s="19" t="s">
        <v>191</v>
      </c>
    </row>
    <row r="111" spans="2:9" s="3" customFormat="1" ht="12.75">
      <c r="B111" s="10"/>
      <c r="C111" s="10"/>
      <c r="D111" s="12"/>
      <c r="E111" s="12" t="s">
        <v>165</v>
      </c>
      <c r="F111" s="12"/>
      <c r="G111" s="19" t="s">
        <v>191</v>
      </c>
      <c r="H111" s="19"/>
      <c r="I111" s="19" t="s">
        <v>191</v>
      </c>
    </row>
    <row r="112" spans="2:9" s="3" customFormat="1" ht="12.75">
      <c r="B112" s="10"/>
      <c r="C112" s="10"/>
      <c r="D112" s="12"/>
      <c r="E112" s="12" t="s">
        <v>166</v>
      </c>
      <c r="F112" s="12"/>
      <c r="G112" s="19" t="s">
        <v>191</v>
      </c>
      <c r="H112" s="19"/>
      <c r="I112" s="19" t="s">
        <v>191</v>
      </c>
    </row>
    <row r="113" spans="2:9" s="3" customFormat="1" ht="12.75">
      <c r="B113" s="10"/>
      <c r="C113" s="10"/>
      <c r="D113" s="12"/>
      <c r="E113" s="12" t="s">
        <v>164</v>
      </c>
      <c r="F113" s="12"/>
      <c r="G113" s="19" t="s">
        <v>191</v>
      </c>
      <c r="H113" s="19"/>
      <c r="I113" s="19" t="s">
        <v>191</v>
      </c>
    </row>
    <row r="114" spans="2:9" s="3" customFormat="1" ht="12.75">
      <c r="B114" s="10"/>
      <c r="C114" s="10"/>
      <c r="D114" s="12"/>
      <c r="E114" s="12" t="s">
        <v>163</v>
      </c>
      <c r="F114" s="12"/>
      <c r="G114" s="19" t="s">
        <v>191</v>
      </c>
      <c r="H114" s="19"/>
      <c r="I114" s="19" t="s">
        <v>191</v>
      </c>
    </row>
    <row r="115" spans="2:9" s="3" customFormat="1" ht="12.75">
      <c r="B115" s="10"/>
      <c r="C115" s="10"/>
      <c r="D115" s="12"/>
      <c r="E115" s="12"/>
      <c r="F115" s="12"/>
      <c r="G115" s="19"/>
      <c r="H115" s="19"/>
      <c r="I115" s="19"/>
    </row>
    <row r="116" spans="1:9" s="3" customFormat="1" ht="12.75">
      <c r="A116" s="3">
        <v>78</v>
      </c>
      <c r="B116" s="10">
        <v>25</v>
      </c>
      <c r="C116" s="10"/>
      <c r="D116" s="12" t="s">
        <v>98</v>
      </c>
      <c r="E116" s="12"/>
      <c r="F116" s="12"/>
      <c r="G116" s="34" t="s">
        <v>191</v>
      </c>
      <c r="H116" s="19"/>
      <c r="I116" s="34" t="s">
        <v>191</v>
      </c>
    </row>
    <row r="117" spans="2:9" s="3" customFormat="1" ht="12.75">
      <c r="B117" s="10"/>
      <c r="C117" s="10"/>
      <c r="D117" s="12"/>
      <c r="E117" s="7" t="s">
        <v>70</v>
      </c>
      <c r="F117" s="7"/>
      <c r="G117" s="19" t="s">
        <v>191</v>
      </c>
      <c r="H117" s="19"/>
      <c r="I117" s="19" t="s">
        <v>191</v>
      </c>
    </row>
    <row r="118" spans="2:9" s="3" customFormat="1" ht="12.75">
      <c r="B118" s="10"/>
      <c r="C118" s="10"/>
      <c r="D118" s="12"/>
      <c r="E118" s="12" t="s">
        <v>137</v>
      </c>
      <c r="F118" s="12"/>
      <c r="G118" s="19" t="s">
        <v>191</v>
      </c>
      <c r="H118" s="19"/>
      <c r="I118" s="19" t="s">
        <v>191</v>
      </c>
    </row>
    <row r="119" spans="2:9" s="3" customFormat="1" ht="12.75">
      <c r="B119" s="10"/>
      <c r="C119" s="10"/>
      <c r="D119" s="12"/>
      <c r="E119" s="12" t="s">
        <v>133</v>
      </c>
      <c r="F119" s="12"/>
      <c r="G119" s="19" t="s">
        <v>191</v>
      </c>
      <c r="H119" s="19"/>
      <c r="I119" s="19" t="s">
        <v>191</v>
      </c>
    </row>
    <row r="120" spans="2:9" s="3" customFormat="1" ht="12.75">
      <c r="B120" s="10"/>
      <c r="C120" s="10"/>
      <c r="D120" s="12"/>
      <c r="E120" s="3" t="s">
        <v>135</v>
      </c>
      <c r="G120" s="19" t="s">
        <v>191</v>
      </c>
      <c r="H120" s="19"/>
      <c r="I120" s="19" t="s">
        <v>191</v>
      </c>
    </row>
    <row r="121" spans="2:9" s="3" customFormat="1" ht="12.75">
      <c r="B121" s="10"/>
      <c r="C121" s="10"/>
      <c r="D121" s="12"/>
      <c r="G121" s="19"/>
      <c r="H121" s="19"/>
      <c r="I121" s="19"/>
    </row>
    <row r="122" spans="2:9" s="3" customFormat="1" ht="12.75">
      <c r="B122" s="10">
        <v>26</v>
      </c>
      <c r="C122" s="10"/>
      <c r="D122" s="12" t="s">
        <v>99</v>
      </c>
      <c r="G122" s="34" t="s">
        <v>191</v>
      </c>
      <c r="H122" s="19"/>
      <c r="I122" s="34" t="s">
        <v>191</v>
      </c>
    </row>
    <row r="123" spans="2:9" s="3" customFormat="1" ht="12.75">
      <c r="B123" s="10"/>
      <c r="C123" s="10"/>
      <c r="D123" s="12"/>
      <c r="E123" s="12" t="s">
        <v>109</v>
      </c>
      <c r="F123" s="12"/>
      <c r="G123" s="19" t="s">
        <v>191</v>
      </c>
      <c r="H123" s="19"/>
      <c r="I123" s="19" t="s">
        <v>191</v>
      </c>
    </row>
    <row r="124" spans="2:9" s="3" customFormat="1" ht="12.75">
      <c r="B124" s="10"/>
      <c r="C124" s="10"/>
      <c r="D124" s="12"/>
      <c r="E124" s="3" t="s">
        <v>110</v>
      </c>
      <c r="G124" s="19" t="s">
        <v>191</v>
      </c>
      <c r="H124" s="19"/>
      <c r="I124" s="19" t="s">
        <v>191</v>
      </c>
    </row>
    <row r="125" spans="2:9" s="3" customFormat="1" ht="12.75">
      <c r="B125" s="10"/>
      <c r="C125" s="10"/>
      <c r="D125" s="12"/>
      <c r="E125" s="3" t="s">
        <v>136</v>
      </c>
      <c r="G125" s="19" t="s">
        <v>191</v>
      </c>
      <c r="H125" s="19"/>
      <c r="I125" s="19" t="s">
        <v>191</v>
      </c>
    </row>
    <row r="126" spans="2:9" s="3" customFormat="1" ht="12.75">
      <c r="B126" s="10"/>
      <c r="C126" s="10"/>
      <c r="D126" s="12"/>
      <c r="E126" s="3" t="s">
        <v>134</v>
      </c>
      <c r="G126" s="19" t="s">
        <v>191</v>
      </c>
      <c r="H126" s="19"/>
      <c r="I126" s="19" t="s">
        <v>191</v>
      </c>
    </row>
    <row r="127" spans="2:9" s="3" customFormat="1" ht="12.75">
      <c r="B127" s="10"/>
      <c r="C127" s="10"/>
      <c r="D127" s="12"/>
      <c r="G127" s="19"/>
      <c r="H127" s="19"/>
      <c r="I127" s="19"/>
    </row>
    <row r="128" spans="2:9" s="20" customFormat="1" ht="12.75">
      <c r="B128" s="21">
        <v>27</v>
      </c>
      <c r="C128" s="21"/>
      <c r="D128" s="6" t="s">
        <v>67</v>
      </c>
      <c r="E128" s="7"/>
      <c r="F128" s="7"/>
      <c r="G128" s="34" t="s">
        <v>191</v>
      </c>
      <c r="H128" s="19"/>
      <c r="I128" s="34" t="s">
        <v>191</v>
      </c>
    </row>
    <row r="129" spans="2:9" s="20" customFormat="1" ht="12.75">
      <c r="B129" s="21"/>
      <c r="C129" s="21"/>
      <c r="D129" s="6"/>
      <c r="E129" s="7" t="s">
        <v>68</v>
      </c>
      <c r="F129" s="7"/>
      <c r="G129" s="19" t="s">
        <v>191</v>
      </c>
      <c r="H129" s="19"/>
      <c r="I129" s="19" t="s">
        <v>191</v>
      </c>
    </row>
    <row r="130" spans="2:9" s="20" customFormat="1" ht="12.75">
      <c r="B130" s="21"/>
      <c r="C130" s="21"/>
      <c r="D130" s="6"/>
      <c r="E130" s="7" t="s">
        <v>69</v>
      </c>
      <c r="F130" s="7"/>
      <c r="G130" s="19" t="s">
        <v>191</v>
      </c>
      <c r="H130" s="19"/>
      <c r="I130" s="19" t="s">
        <v>191</v>
      </c>
    </row>
    <row r="131" spans="2:9" s="20" customFormat="1" ht="12.75">
      <c r="B131" s="21"/>
      <c r="C131" s="21"/>
      <c r="D131" s="6"/>
      <c r="E131" s="7" t="s">
        <v>73</v>
      </c>
      <c r="F131" s="7"/>
      <c r="G131" s="19" t="s">
        <v>191</v>
      </c>
      <c r="H131" s="19"/>
      <c r="I131" s="19" t="s">
        <v>191</v>
      </c>
    </row>
    <row r="132" spans="2:9" s="20" customFormat="1" ht="12.75">
      <c r="B132" s="21"/>
      <c r="C132" s="21"/>
      <c r="D132" s="6"/>
      <c r="E132" s="7" t="s">
        <v>74</v>
      </c>
      <c r="F132" s="7"/>
      <c r="G132" s="19" t="s">
        <v>191</v>
      </c>
      <c r="H132" s="19"/>
      <c r="I132" s="19" t="s">
        <v>191</v>
      </c>
    </row>
    <row r="133" spans="2:9" s="20" customFormat="1" ht="12.75">
      <c r="B133" s="21"/>
      <c r="C133" s="21"/>
      <c r="D133" s="6"/>
      <c r="E133" s="7" t="s">
        <v>75</v>
      </c>
      <c r="F133" s="7"/>
      <c r="G133" s="19" t="s">
        <v>191</v>
      </c>
      <c r="H133" s="19"/>
      <c r="I133" s="19" t="s">
        <v>191</v>
      </c>
    </row>
    <row r="134" spans="2:9" s="20" customFormat="1" ht="12.75">
      <c r="B134" s="21"/>
      <c r="C134" s="21"/>
      <c r="D134" s="6"/>
      <c r="E134" s="7" t="s">
        <v>76</v>
      </c>
      <c r="F134" s="7"/>
      <c r="G134" s="19" t="s">
        <v>191</v>
      </c>
      <c r="H134" s="19"/>
      <c r="I134" s="19" t="s">
        <v>191</v>
      </c>
    </row>
    <row r="135" spans="2:9" s="20" customFormat="1" ht="12.75">
      <c r="B135" s="21"/>
      <c r="C135" s="21"/>
      <c r="D135" s="6"/>
      <c r="E135" s="7" t="s">
        <v>77</v>
      </c>
      <c r="F135" s="7"/>
      <c r="G135" s="19" t="s">
        <v>191</v>
      </c>
      <c r="H135" s="19"/>
      <c r="I135" s="19" t="s">
        <v>191</v>
      </c>
    </row>
    <row r="136" spans="2:9" s="20" customFormat="1" ht="12.75">
      <c r="B136" s="21"/>
      <c r="C136" s="21"/>
      <c r="D136" s="6"/>
      <c r="E136" s="7"/>
      <c r="F136" s="7"/>
      <c r="G136" s="19"/>
      <c r="H136" s="19"/>
      <c r="I136" s="19"/>
    </row>
    <row r="137" spans="2:9" s="20" customFormat="1" ht="12.75">
      <c r="B137" s="21">
        <v>28</v>
      </c>
      <c r="C137" s="21"/>
      <c r="D137" s="26" t="s">
        <v>192</v>
      </c>
      <c r="E137" s="27"/>
      <c r="F137" s="27"/>
      <c r="G137" s="34" t="s">
        <v>191</v>
      </c>
      <c r="H137" s="19"/>
      <c r="I137" s="34" t="s">
        <v>191</v>
      </c>
    </row>
    <row r="138" spans="2:9" s="20" customFormat="1" ht="12.75">
      <c r="B138" s="21"/>
      <c r="C138" s="21"/>
      <c r="D138" s="26"/>
      <c r="E138" s="27"/>
      <c r="F138" s="27"/>
      <c r="G138" s="25"/>
      <c r="H138" s="19"/>
      <c r="I138" s="25"/>
    </row>
    <row r="139" spans="2:9" s="20" customFormat="1" ht="12.75">
      <c r="B139" s="21">
        <v>29</v>
      </c>
      <c r="C139" s="21"/>
      <c r="D139" s="6" t="s">
        <v>17</v>
      </c>
      <c r="E139" s="7"/>
      <c r="F139" s="7"/>
      <c r="G139" s="34" t="s">
        <v>191</v>
      </c>
      <c r="H139" s="19"/>
      <c r="I139" s="34" t="s">
        <v>191</v>
      </c>
    </row>
    <row r="140" spans="2:9" s="20" customFormat="1" ht="12.75">
      <c r="B140" s="21"/>
      <c r="C140" s="21"/>
      <c r="D140" s="6"/>
      <c r="E140" s="7" t="s">
        <v>78</v>
      </c>
      <c r="F140" s="7"/>
      <c r="G140" s="19" t="s">
        <v>191</v>
      </c>
      <c r="H140" s="19"/>
      <c r="I140" s="19" t="s">
        <v>191</v>
      </c>
    </row>
    <row r="141" spans="2:9" s="20" customFormat="1" ht="12.75">
      <c r="B141" s="21"/>
      <c r="C141" s="21"/>
      <c r="D141" s="6"/>
      <c r="E141" s="7" t="s">
        <v>79</v>
      </c>
      <c r="F141" s="7"/>
      <c r="G141" s="19" t="s">
        <v>191</v>
      </c>
      <c r="H141" s="19"/>
      <c r="I141" s="19" t="s">
        <v>191</v>
      </c>
    </row>
    <row r="142" spans="2:9" s="20" customFormat="1" ht="12.75">
      <c r="B142" s="21"/>
      <c r="C142" s="21"/>
      <c r="D142" s="6"/>
      <c r="E142" s="7" t="s">
        <v>80</v>
      </c>
      <c r="F142" s="7"/>
      <c r="G142" s="19" t="s">
        <v>191</v>
      </c>
      <c r="H142" s="19"/>
      <c r="I142" s="19" t="s">
        <v>191</v>
      </c>
    </row>
    <row r="143" spans="2:9" s="20" customFormat="1" ht="12.75">
      <c r="B143" s="21"/>
      <c r="C143" s="21"/>
      <c r="D143" s="6"/>
      <c r="E143" s="7" t="s">
        <v>81</v>
      </c>
      <c r="F143" s="7"/>
      <c r="G143" s="19" t="s">
        <v>191</v>
      </c>
      <c r="H143" s="19"/>
      <c r="I143" s="19" t="s">
        <v>191</v>
      </c>
    </row>
    <row r="144" spans="2:9" s="20" customFormat="1" ht="12.75">
      <c r="B144" s="21"/>
      <c r="C144" s="21"/>
      <c r="D144" s="6"/>
      <c r="E144" s="7" t="s">
        <v>82</v>
      </c>
      <c r="F144" s="7"/>
      <c r="G144" s="19" t="s">
        <v>191</v>
      </c>
      <c r="H144" s="19"/>
      <c r="I144" s="19" t="s">
        <v>191</v>
      </c>
    </row>
    <row r="145" spans="2:9" s="20" customFormat="1" ht="12.75">
      <c r="B145" s="21"/>
      <c r="C145" s="21"/>
      <c r="D145" s="6"/>
      <c r="E145" s="7"/>
      <c r="F145" s="7"/>
      <c r="G145" s="19"/>
      <c r="H145" s="19"/>
      <c r="I145" s="19"/>
    </row>
    <row r="146" spans="2:9" s="13" customFormat="1" ht="12.75">
      <c r="B146" s="8">
        <v>30</v>
      </c>
      <c r="C146" s="36" t="s">
        <v>26</v>
      </c>
      <c r="D146" s="2"/>
      <c r="E146" s="2"/>
      <c r="F146" s="2"/>
      <c r="G146" s="35" t="s">
        <v>191</v>
      </c>
      <c r="H146" s="15"/>
      <c r="I146" s="35" t="s">
        <v>191</v>
      </c>
    </row>
    <row r="147" spans="2:9" s="20" customFormat="1" ht="12.75">
      <c r="B147" s="21"/>
      <c r="C147" s="6"/>
      <c r="D147" s="7"/>
      <c r="E147" s="7"/>
      <c r="F147" s="7"/>
      <c r="G147" s="40"/>
      <c r="H147" s="19"/>
      <c r="I147" s="40"/>
    </row>
    <row r="148" spans="2:9" s="20" customFormat="1" ht="12.75">
      <c r="B148" s="21">
        <v>31</v>
      </c>
      <c r="C148" s="9" t="s">
        <v>206</v>
      </c>
      <c r="D148" s="2"/>
      <c r="E148" s="2"/>
      <c r="F148" s="15">
        <v>30</v>
      </c>
      <c r="G148" s="35" t="s">
        <v>191</v>
      </c>
      <c r="H148" s="19"/>
      <c r="I148" s="35" t="s">
        <v>191</v>
      </c>
    </row>
    <row r="149" spans="2:9" s="20" customFormat="1" ht="12.75">
      <c r="B149" s="21"/>
      <c r="C149" s="9"/>
      <c r="D149" s="2"/>
      <c r="E149" s="2"/>
      <c r="F149" s="2"/>
      <c r="G149" s="15"/>
      <c r="H149" s="19"/>
      <c r="I149" s="15"/>
    </row>
    <row r="150" spans="2:9" s="13" customFormat="1" ht="12.75">
      <c r="B150" s="8">
        <v>32</v>
      </c>
      <c r="C150" s="9" t="s">
        <v>50</v>
      </c>
      <c r="D150" s="2"/>
      <c r="E150" s="2"/>
      <c r="F150" s="2"/>
      <c r="G150" s="15" t="s">
        <v>191</v>
      </c>
      <c r="H150" s="15"/>
      <c r="I150" s="15" t="s">
        <v>191</v>
      </c>
    </row>
    <row r="151" spans="2:9" s="13" customFormat="1" ht="12.75">
      <c r="B151" s="8"/>
      <c r="C151" s="9"/>
      <c r="D151" s="2"/>
      <c r="E151" s="2"/>
      <c r="F151" s="2"/>
      <c r="G151" s="15"/>
      <c r="H151" s="15"/>
      <c r="I151" s="15"/>
    </row>
    <row r="152" spans="2:9" s="13" customFormat="1" ht="12.75">
      <c r="B152" s="8">
        <v>33</v>
      </c>
      <c r="C152" s="36" t="s">
        <v>6</v>
      </c>
      <c r="D152" s="2"/>
      <c r="E152" s="2"/>
      <c r="F152" s="2"/>
      <c r="G152" s="15"/>
      <c r="H152" s="15"/>
      <c r="I152" s="15"/>
    </row>
    <row r="153" spans="2:9" s="13" customFormat="1" ht="12.75">
      <c r="B153" s="8"/>
      <c r="C153" s="36"/>
      <c r="D153" s="2"/>
      <c r="E153" s="2"/>
      <c r="F153" s="2"/>
      <c r="G153" s="15"/>
      <c r="H153" s="15"/>
      <c r="I153" s="15"/>
    </row>
    <row r="154" spans="1:9" s="20" customFormat="1" ht="12.75">
      <c r="A154" s="20">
        <v>123</v>
      </c>
      <c r="B154" s="21">
        <v>34</v>
      </c>
      <c r="C154" s="21"/>
      <c r="D154" s="7" t="s">
        <v>100</v>
      </c>
      <c r="E154" s="7"/>
      <c r="F154" s="7"/>
      <c r="G154" s="19" t="s">
        <v>191</v>
      </c>
      <c r="H154" s="19"/>
      <c r="I154" s="19" t="s">
        <v>191</v>
      </c>
    </row>
    <row r="155" spans="2:9" s="20" customFormat="1" ht="12.75">
      <c r="B155" s="21"/>
      <c r="C155" s="21"/>
      <c r="D155" s="7"/>
      <c r="E155" s="7"/>
      <c r="F155" s="7"/>
      <c r="G155" s="19"/>
      <c r="H155" s="19"/>
      <c r="I155" s="19"/>
    </row>
    <row r="156" spans="1:9" s="20" customFormat="1" ht="12.75">
      <c r="A156" s="20">
        <v>124</v>
      </c>
      <c r="B156" s="21">
        <v>35</v>
      </c>
      <c r="C156" s="21"/>
      <c r="D156" s="7" t="s">
        <v>202</v>
      </c>
      <c r="E156" s="7"/>
      <c r="F156" s="7"/>
      <c r="G156" s="19" t="s">
        <v>191</v>
      </c>
      <c r="H156" s="19"/>
      <c r="I156" s="19" t="s">
        <v>191</v>
      </c>
    </row>
    <row r="157" spans="2:9" s="20" customFormat="1" ht="12.75">
      <c r="B157" s="21"/>
      <c r="C157" s="21"/>
      <c r="D157" s="7"/>
      <c r="E157" s="7"/>
      <c r="F157" s="7"/>
      <c r="G157" s="19"/>
      <c r="H157" s="19"/>
      <c r="I157" s="19"/>
    </row>
    <row r="158" spans="1:9" s="20" customFormat="1" ht="12.75">
      <c r="A158" s="20">
        <v>126</v>
      </c>
      <c r="B158" s="21">
        <v>36</v>
      </c>
      <c r="C158" s="21"/>
      <c r="D158" s="7" t="s">
        <v>101</v>
      </c>
      <c r="E158" s="7"/>
      <c r="F158" s="7"/>
      <c r="G158" s="34" t="s">
        <v>191</v>
      </c>
      <c r="H158" s="19"/>
      <c r="I158" s="34" t="s">
        <v>191</v>
      </c>
    </row>
    <row r="159" spans="1:9" s="20" customFormat="1" ht="12.75">
      <c r="A159" s="20">
        <v>127</v>
      </c>
      <c r="B159" s="21"/>
      <c r="C159" s="21"/>
      <c r="D159" s="23"/>
      <c r="E159" s="7" t="s">
        <v>203</v>
      </c>
      <c r="F159" s="7"/>
      <c r="G159" s="19" t="s">
        <v>191</v>
      </c>
      <c r="H159" s="19"/>
      <c r="I159" s="19" t="s">
        <v>191</v>
      </c>
    </row>
    <row r="160" spans="2:9" s="20" customFormat="1" ht="12.75">
      <c r="B160" s="21"/>
      <c r="C160" s="21"/>
      <c r="D160" s="23"/>
      <c r="E160" s="7" t="s">
        <v>148</v>
      </c>
      <c r="F160" s="7"/>
      <c r="G160" s="19" t="s">
        <v>191</v>
      </c>
      <c r="H160" s="19"/>
      <c r="I160" s="19" t="s">
        <v>191</v>
      </c>
    </row>
    <row r="161" spans="2:9" s="20" customFormat="1" ht="12.75">
      <c r="B161" s="21"/>
      <c r="C161" s="21"/>
      <c r="D161" s="23"/>
      <c r="E161" s="7" t="s">
        <v>149</v>
      </c>
      <c r="F161" s="7"/>
      <c r="G161" s="19" t="s">
        <v>191</v>
      </c>
      <c r="H161" s="19"/>
      <c r="I161" s="19" t="s">
        <v>191</v>
      </c>
    </row>
    <row r="162" spans="2:9" s="20" customFormat="1" ht="12.75">
      <c r="B162" s="21"/>
      <c r="C162" s="21"/>
      <c r="D162" s="23"/>
      <c r="E162" s="7" t="s">
        <v>138</v>
      </c>
      <c r="F162" s="7"/>
      <c r="G162" s="19" t="s">
        <v>191</v>
      </c>
      <c r="H162" s="19"/>
      <c r="I162" s="19" t="s">
        <v>191</v>
      </c>
    </row>
    <row r="163" spans="2:9" s="20" customFormat="1" ht="12.75">
      <c r="B163" s="21"/>
      <c r="C163" s="21"/>
      <c r="D163" s="23"/>
      <c r="E163" s="7"/>
      <c r="F163" s="7"/>
      <c r="G163" s="19"/>
      <c r="H163" s="19"/>
      <c r="I163" s="19"/>
    </row>
    <row r="164" spans="2:9" s="20" customFormat="1" ht="12.75">
      <c r="B164" s="21">
        <v>37</v>
      </c>
      <c r="C164" s="21"/>
      <c r="D164" s="7" t="s">
        <v>154</v>
      </c>
      <c r="E164" s="7"/>
      <c r="F164" s="7"/>
      <c r="G164" s="34" t="s">
        <v>191</v>
      </c>
      <c r="H164" s="19"/>
      <c r="I164" s="34" t="s">
        <v>191</v>
      </c>
    </row>
    <row r="165" spans="2:9" s="20" customFormat="1" ht="12.75">
      <c r="B165" s="21"/>
      <c r="C165" s="21"/>
      <c r="D165" s="7"/>
      <c r="E165" s="7"/>
      <c r="F165" s="7"/>
      <c r="G165" s="19"/>
      <c r="H165" s="19"/>
      <c r="I165" s="19"/>
    </row>
    <row r="166" spans="2:9" s="20" customFormat="1" ht="12.75">
      <c r="B166" s="21">
        <v>38</v>
      </c>
      <c r="C166" s="21"/>
      <c r="D166" s="7" t="s">
        <v>150</v>
      </c>
      <c r="E166" s="7"/>
      <c r="F166" s="7"/>
      <c r="G166" s="34" t="s">
        <v>191</v>
      </c>
      <c r="H166" s="19"/>
      <c r="I166" s="34" t="s">
        <v>191</v>
      </c>
    </row>
    <row r="167" spans="1:9" s="20" customFormat="1" ht="12.75">
      <c r="A167" s="20">
        <v>130</v>
      </c>
      <c r="B167" s="21"/>
      <c r="C167" s="21"/>
      <c r="D167" s="23"/>
      <c r="E167" s="7" t="s">
        <v>28</v>
      </c>
      <c r="F167" s="7"/>
      <c r="G167" s="19" t="s">
        <v>191</v>
      </c>
      <c r="H167" s="19"/>
      <c r="I167" s="19" t="s">
        <v>191</v>
      </c>
    </row>
    <row r="168" spans="1:9" s="20" customFormat="1" ht="12.75">
      <c r="A168" s="20">
        <v>131</v>
      </c>
      <c r="B168" s="21"/>
      <c r="C168" s="21"/>
      <c r="D168" s="23"/>
      <c r="E168" s="7" t="s">
        <v>27</v>
      </c>
      <c r="F168" s="7"/>
      <c r="G168" s="19" t="s">
        <v>191</v>
      </c>
      <c r="H168" s="19"/>
      <c r="I168" s="19" t="s">
        <v>191</v>
      </c>
    </row>
    <row r="169" spans="2:9" s="20" customFormat="1" ht="12.75">
      <c r="B169" s="21"/>
      <c r="C169" s="21"/>
      <c r="D169" s="23"/>
      <c r="E169" s="7" t="s">
        <v>152</v>
      </c>
      <c r="F169" s="7"/>
      <c r="G169" s="19" t="s">
        <v>191</v>
      </c>
      <c r="H169" s="19"/>
      <c r="I169" s="19" t="s">
        <v>191</v>
      </c>
    </row>
    <row r="170" spans="2:9" s="20" customFormat="1" ht="12.75">
      <c r="B170" s="21"/>
      <c r="C170" s="21"/>
      <c r="D170" s="23"/>
      <c r="E170" s="7" t="s">
        <v>151</v>
      </c>
      <c r="F170" s="7"/>
      <c r="G170" s="19" t="s">
        <v>191</v>
      </c>
      <c r="H170" s="19"/>
      <c r="I170" s="19" t="s">
        <v>191</v>
      </c>
    </row>
    <row r="171" spans="2:9" s="20" customFormat="1" ht="12.75">
      <c r="B171" s="21"/>
      <c r="C171" s="21"/>
      <c r="D171" s="23"/>
      <c r="E171" s="7"/>
      <c r="F171" s="7"/>
      <c r="G171" s="19"/>
      <c r="H171" s="19"/>
      <c r="I171" s="19"/>
    </row>
    <row r="172" spans="1:9" s="20" customFormat="1" ht="12.75">
      <c r="A172" s="20">
        <v>132</v>
      </c>
      <c r="B172" s="21">
        <v>39</v>
      </c>
      <c r="C172" s="21"/>
      <c r="D172" s="7" t="s">
        <v>102</v>
      </c>
      <c r="E172" s="7"/>
      <c r="F172" s="7"/>
      <c r="G172" s="34" t="s">
        <v>191</v>
      </c>
      <c r="H172" s="19"/>
      <c r="I172" s="34" t="s">
        <v>191</v>
      </c>
    </row>
    <row r="173" spans="1:9" s="20" customFormat="1" ht="12.75">
      <c r="A173" s="20">
        <v>133</v>
      </c>
      <c r="B173" s="21"/>
      <c r="C173" s="21"/>
      <c r="D173" s="7"/>
      <c r="E173" s="7" t="s">
        <v>29</v>
      </c>
      <c r="F173" s="7"/>
      <c r="G173" s="19" t="s">
        <v>191</v>
      </c>
      <c r="H173" s="19"/>
      <c r="I173" s="19" t="s">
        <v>191</v>
      </c>
    </row>
    <row r="174" spans="1:9" s="20" customFormat="1" ht="12.75">
      <c r="A174" s="20">
        <v>134</v>
      </c>
      <c r="B174" s="21"/>
      <c r="C174" s="21"/>
      <c r="D174" s="7"/>
      <c r="E174" s="7" t="s">
        <v>167</v>
      </c>
      <c r="F174" s="7"/>
      <c r="G174" s="19" t="s">
        <v>191</v>
      </c>
      <c r="H174" s="19"/>
      <c r="I174" s="19" t="s">
        <v>191</v>
      </c>
    </row>
    <row r="175" spans="2:9" s="20" customFormat="1" ht="12.75">
      <c r="B175" s="21"/>
      <c r="C175" s="21"/>
      <c r="D175" s="7"/>
      <c r="E175" s="7"/>
      <c r="F175" s="7"/>
      <c r="G175" s="19"/>
      <c r="H175" s="19"/>
      <c r="I175" s="19"/>
    </row>
    <row r="176" spans="2:9" s="20" customFormat="1" ht="12.75">
      <c r="B176" s="21">
        <v>40</v>
      </c>
      <c r="C176" s="21"/>
      <c r="D176" s="7" t="s">
        <v>204</v>
      </c>
      <c r="E176" s="7"/>
      <c r="F176" s="7"/>
      <c r="G176" s="19" t="s">
        <v>191</v>
      </c>
      <c r="H176" s="19"/>
      <c r="I176" s="19" t="s">
        <v>191</v>
      </c>
    </row>
    <row r="177" spans="2:9" s="20" customFormat="1" ht="12.75">
      <c r="B177" s="21"/>
      <c r="C177" s="21"/>
      <c r="D177" s="7"/>
      <c r="E177" s="7"/>
      <c r="F177" s="7"/>
      <c r="G177" s="19"/>
      <c r="H177" s="19"/>
      <c r="I177" s="19"/>
    </row>
    <row r="178" spans="1:9" s="5" customFormat="1" ht="12.75">
      <c r="A178" s="5">
        <v>135</v>
      </c>
      <c r="B178" s="5">
        <v>41</v>
      </c>
      <c r="C178" s="5" t="s">
        <v>20</v>
      </c>
      <c r="G178" s="35" t="s">
        <v>191</v>
      </c>
      <c r="I178" s="35" t="s">
        <v>191</v>
      </c>
    </row>
    <row r="179" spans="2:9" s="20" customFormat="1" ht="12.75">
      <c r="B179" s="21"/>
      <c r="C179" s="7"/>
      <c r="D179" s="7"/>
      <c r="E179" s="7"/>
      <c r="F179" s="7"/>
      <c r="G179" s="18"/>
      <c r="H179" s="19"/>
      <c r="I179" s="18"/>
    </row>
    <row r="180" spans="1:9" s="5" customFormat="1" ht="12.75">
      <c r="A180" s="5">
        <v>136</v>
      </c>
      <c r="B180" s="5">
        <v>42</v>
      </c>
      <c r="C180" s="5" t="s">
        <v>21</v>
      </c>
      <c r="G180" s="15"/>
      <c r="I180" s="15"/>
    </row>
    <row r="181" spans="2:9" s="20" customFormat="1" ht="12.75">
      <c r="B181" s="21">
        <v>43</v>
      </c>
      <c r="C181" s="21"/>
      <c r="D181" s="7" t="s">
        <v>111</v>
      </c>
      <c r="E181" s="7"/>
      <c r="F181" s="7"/>
      <c r="G181" s="34" t="s">
        <v>191</v>
      </c>
      <c r="H181" s="19"/>
      <c r="I181" s="34" t="s">
        <v>191</v>
      </c>
    </row>
    <row r="182" spans="2:9" s="20" customFormat="1" ht="12.75">
      <c r="B182" s="21"/>
      <c r="C182" s="21"/>
      <c r="D182" s="7"/>
      <c r="E182" s="7"/>
      <c r="F182" s="7"/>
      <c r="G182" s="19"/>
      <c r="H182" s="19"/>
      <c r="I182" s="19"/>
    </row>
    <row r="183" spans="1:9" s="20" customFormat="1" ht="12.75">
      <c r="A183" s="20">
        <v>137</v>
      </c>
      <c r="B183" s="21">
        <v>44</v>
      </c>
      <c r="C183" s="21"/>
      <c r="D183" s="7" t="s">
        <v>103</v>
      </c>
      <c r="E183" s="7"/>
      <c r="F183" s="7"/>
      <c r="G183" s="34" t="s">
        <v>191</v>
      </c>
      <c r="H183" s="19"/>
      <c r="I183" s="34" t="s">
        <v>191</v>
      </c>
    </row>
    <row r="184" spans="1:9" s="20" customFormat="1" ht="12.75">
      <c r="A184" s="20">
        <v>139</v>
      </c>
      <c r="B184" s="21"/>
      <c r="C184" s="21"/>
      <c r="D184" s="23"/>
      <c r="E184" s="7" t="s">
        <v>30</v>
      </c>
      <c r="F184" s="7"/>
      <c r="G184" s="19" t="s">
        <v>191</v>
      </c>
      <c r="H184" s="19"/>
      <c r="I184" s="19" t="s">
        <v>191</v>
      </c>
    </row>
    <row r="185" spans="1:9" s="20" customFormat="1" ht="12.75">
      <c r="A185" s="20">
        <v>140</v>
      </c>
      <c r="B185" s="21"/>
      <c r="C185" s="21"/>
      <c r="D185" s="23"/>
      <c r="E185" s="7" t="s">
        <v>104</v>
      </c>
      <c r="F185" s="7"/>
      <c r="G185" s="19" t="s">
        <v>191</v>
      </c>
      <c r="H185" s="19"/>
      <c r="I185" s="19" t="s">
        <v>191</v>
      </c>
    </row>
    <row r="186" spans="1:9" s="20" customFormat="1" ht="12.75">
      <c r="A186" s="20">
        <v>141</v>
      </c>
      <c r="B186" s="21"/>
      <c r="C186" s="21"/>
      <c r="D186" s="23"/>
      <c r="E186" s="7" t="s">
        <v>105</v>
      </c>
      <c r="F186" s="7"/>
      <c r="G186" s="19" t="s">
        <v>191</v>
      </c>
      <c r="H186" s="19"/>
      <c r="I186" s="19" t="s">
        <v>191</v>
      </c>
    </row>
    <row r="187" spans="1:9" s="20" customFormat="1" ht="12.75">
      <c r="A187" s="20">
        <v>142</v>
      </c>
      <c r="B187" s="21"/>
      <c r="C187" s="21"/>
      <c r="D187" s="23"/>
      <c r="E187" s="7" t="s">
        <v>106</v>
      </c>
      <c r="F187" s="7"/>
      <c r="G187" s="19" t="s">
        <v>191</v>
      </c>
      <c r="H187" s="19"/>
      <c r="I187" s="19" t="s">
        <v>191</v>
      </c>
    </row>
    <row r="188" spans="2:9" s="20" customFormat="1" ht="12.75">
      <c r="B188" s="21"/>
      <c r="C188" s="21"/>
      <c r="D188" s="23"/>
      <c r="E188" s="7" t="s">
        <v>107</v>
      </c>
      <c r="F188" s="7"/>
      <c r="G188" s="19" t="s">
        <v>191</v>
      </c>
      <c r="H188" s="19"/>
      <c r="I188" s="19" t="s">
        <v>191</v>
      </c>
    </row>
    <row r="189" spans="2:9" s="20" customFormat="1" ht="12.75">
      <c r="B189" s="21"/>
      <c r="C189" s="21"/>
      <c r="D189" s="23"/>
      <c r="E189" s="11" t="s">
        <v>51</v>
      </c>
      <c r="F189" s="11"/>
      <c r="G189" s="19" t="s">
        <v>191</v>
      </c>
      <c r="H189" s="33"/>
      <c r="I189" s="19" t="s">
        <v>191</v>
      </c>
    </row>
    <row r="190" spans="2:9" s="20" customFormat="1" ht="12.75">
      <c r="B190" s="21"/>
      <c r="C190" s="21"/>
      <c r="D190" s="23"/>
      <c r="E190" s="6" t="s">
        <v>52</v>
      </c>
      <c r="F190" s="6"/>
      <c r="G190" s="19" t="s">
        <v>191</v>
      </c>
      <c r="H190" s="33"/>
      <c r="I190" s="19" t="s">
        <v>191</v>
      </c>
    </row>
    <row r="191" spans="2:9" s="20" customFormat="1" ht="12.75">
      <c r="B191" s="21"/>
      <c r="C191" s="21"/>
      <c r="D191" s="23"/>
      <c r="E191" s="11" t="s">
        <v>53</v>
      </c>
      <c r="F191" s="11"/>
      <c r="G191" s="19" t="s">
        <v>191</v>
      </c>
      <c r="H191" s="33"/>
      <c r="I191" s="19" t="s">
        <v>191</v>
      </c>
    </row>
    <row r="192" spans="2:9" s="20" customFormat="1" ht="12.75">
      <c r="B192" s="21"/>
      <c r="C192" s="21"/>
      <c r="D192" s="23"/>
      <c r="E192" s="6" t="s">
        <v>168</v>
      </c>
      <c r="F192" s="6"/>
      <c r="G192" s="19" t="s">
        <v>191</v>
      </c>
      <c r="H192" s="33"/>
      <c r="I192" s="19" t="s">
        <v>191</v>
      </c>
    </row>
    <row r="193" spans="2:9" s="20" customFormat="1" ht="12.75">
      <c r="B193" s="21"/>
      <c r="C193" s="21"/>
      <c r="D193" s="23"/>
      <c r="E193" s="11" t="s">
        <v>54</v>
      </c>
      <c r="F193" s="11"/>
      <c r="G193" s="19" t="s">
        <v>191</v>
      </c>
      <c r="H193" s="33"/>
      <c r="I193" s="19" t="s">
        <v>191</v>
      </c>
    </row>
    <row r="194" spans="2:9" s="20" customFormat="1" ht="12.75">
      <c r="B194" s="21"/>
      <c r="C194" s="21"/>
      <c r="D194" s="23"/>
      <c r="E194" s="6" t="s">
        <v>55</v>
      </c>
      <c r="F194" s="6"/>
      <c r="G194" s="19" t="s">
        <v>191</v>
      </c>
      <c r="H194" s="33"/>
      <c r="I194" s="19" t="s">
        <v>191</v>
      </c>
    </row>
    <row r="195" spans="2:9" s="20" customFormat="1" ht="12.75">
      <c r="B195" s="21"/>
      <c r="C195" s="21"/>
      <c r="D195" s="23"/>
      <c r="E195" s="11" t="s">
        <v>83</v>
      </c>
      <c r="F195" s="11"/>
      <c r="G195" s="19" t="s">
        <v>191</v>
      </c>
      <c r="H195" s="33"/>
      <c r="I195" s="19" t="s">
        <v>191</v>
      </c>
    </row>
    <row r="196" spans="1:9" s="20" customFormat="1" ht="12.75">
      <c r="A196" s="20">
        <v>143</v>
      </c>
      <c r="B196" s="21"/>
      <c r="C196" s="21"/>
      <c r="D196" s="23"/>
      <c r="E196" s="7" t="s">
        <v>57</v>
      </c>
      <c r="F196" s="7"/>
      <c r="G196" s="19" t="s">
        <v>191</v>
      </c>
      <c r="H196" s="19"/>
      <c r="I196" s="19" t="s">
        <v>191</v>
      </c>
    </row>
    <row r="197" spans="1:9" s="20" customFormat="1" ht="12.75">
      <c r="A197" s="20">
        <v>144</v>
      </c>
      <c r="B197" s="21"/>
      <c r="C197" s="21"/>
      <c r="D197" s="23"/>
      <c r="E197" s="7" t="s">
        <v>59</v>
      </c>
      <c r="F197" s="7"/>
      <c r="G197" s="19" t="s">
        <v>191</v>
      </c>
      <c r="H197" s="19"/>
      <c r="I197" s="19" t="s">
        <v>191</v>
      </c>
    </row>
    <row r="198" spans="1:9" s="20" customFormat="1" ht="12.75">
      <c r="A198" s="20">
        <v>145</v>
      </c>
      <c r="B198" s="21"/>
      <c r="C198" s="21"/>
      <c r="D198" s="23"/>
      <c r="E198" s="7" t="s">
        <v>58</v>
      </c>
      <c r="F198" s="7"/>
      <c r="G198" s="19" t="s">
        <v>191</v>
      </c>
      <c r="H198" s="19"/>
      <c r="I198" s="19" t="s">
        <v>191</v>
      </c>
    </row>
    <row r="199" spans="1:9" s="20" customFormat="1" ht="12.75">
      <c r="A199" s="20">
        <v>146</v>
      </c>
      <c r="B199" s="21"/>
      <c r="C199" s="21"/>
      <c r="D199" s="23"/>
      <c r="E199" s="7" t="s">
        <v>56</v>
      </c>
      <c r="F199" s="7"/>
      <c r="G199" s="19" t="s">
        <v>191</v>
      </c>
      <c r="H199" s="19"/>
      <c r="I199" s="19" t="s">
        <v>191</v>
      </c>
    </row>
    <row r="200" spans="1:9" s="20" customFormat="1" ht="12.75">
      <c r="A200" s="20">
        <v>147</v>
      </c>
      <c r="B200" s="21"/>
      <c r="C200" s="21"/>
      <c r="D200" s="23"/>
      <c r="E200" s="7" t="s">
        <v>31</v>
      </c>
      <c r="F200" s="7"/>
      <c r="G200" s="19" t="s">
        <v>191</v>
      </c>
      <c r="H200" s="19"/>
      <c r="I200" s="19" t="s">
        <v>191</v>
      </c>
    </row>
    <row r="201" spans="1:9" s="20" customFormat="1" ht="12.75">
      <c r="A201" s="20">
        <v>151</v>
      </c>
      <c r="B201" s="21"/>
      <c r="C201" s="21"/>
      <c r="D201" s="23"/>
      <c r="E201" s="7" t="s">
        <v>153</v>
      </c>
      <c r="F201" s="7"/>
      <c r="G201" s="19" t="s">
        <v>191</v>
      </c>
      <c r="H201" s="19"/>
      <c r="I201" s="19" t="s">
        <v>191</v>
      </c>
    </row>
    <row r="202" spans="2:9" s="20" customFormat="1" ht="12.75">
      <c r="B202" s="21"/>
      <c r="C202" s="21"/>
      <c r="D202" s="23"/>
      <c r="E202" s="7" t="s">
        <v>169</v>
      </c>
      <c r="F202" s="7"/>
      <c r="G202" s="19" t="s">
        <v>191</v>
      </c>
      <c r="H202" s="19"/>
      <c r="I202" s="19" t="s">
        <v>191</v>
      </c>
    </row>
    <row r="203" spans="2:9" s="20" customFormat="1" ht="12.75">
      <c r="B203" s="21"/>
      <c r="C203" s="21"/>
      <c r="D203" s="23"/>
      <c r="E203" s="7"/>
      <c r="F203" s="7"/>
      <c r="G203" s="19"/>
      <c r="H203" s="19"/>
      <c r="I203" s="19"/>
    </row>
    <row r="204" spans="1:9" s="20" customFormat="1" ht="12.75">
      <c r="A204" s="20">
        <v>153</v>
      </c>
      <c r="B204" s="21">
        <v>45</v>
      </c>
      <c r="C204" s="21"/>
      <c r="D204" s="7" t="s">
        <v>32</v>
      </c>
      <c r="E204" s="7"/>
      <c r="F204" s="7"/>
      <c r="G204" s="34" t="s">
        <v>191</v>
      </c>
      <c r="H204" s="19"/>
      <c r="I204" s="34" t="s">
        <v>191</v>
      </c>
    </row>
    <row r="205" spans="1:9" s="20" customFormat="1" ht="12.75">
      <c r="A205" s="20">
        <v>154</v>
      </c>
      <c r="B205" s="21"/>
      <c r="C205" s="21"/>
      <c r="D205" s="23"/>
      <c r="E205" s="7" t="s">
        <v>147</v>
      </c>
      <c r="F205" s="7"/>
      <c r="G205" s="19" t="s">
        <v>191</v>
      </c>
      <c r="H205" s="19"/>
      <c r="I205" s="19" t="s">
        <v>191</v>
      </c>
    </row>
    <row r="206" spans="1:9" s="20" customFormat="1" ht="12.75">
      <c r="A206" s="20">
        <v>155</v>
      </c>
      <c r="B206" s="21"/>
      <c r="C206" s="21"/>
      <c r="D206" s="23"/>
      <c r="E206" s="7" t="s">
        <v>84</v>
      </c>
      <c r="F206" s="7"/>
      <c r="G206" s="19" t="s">
        <v>191</v>
      </c>
      <c r="H206" s="19"/>
      <c r="I206" s="19" t="s">
        <v>191</v>
      </c>
    </row>
    <row r="207" spans="2:9" s="20" customFormat="1" ht="12.75">
      <c r="B207" s="21"/>
      <c r="C207" s="21"/>
      <c r="D207" s="23"/>
      <c r="E207" s="7" t="s">
        <v>170</v>
      </c>
      <c r="F207" s="7"/>
      <c r="G207" s="19" t="s">
        <v>191</v>
      </c>
      <c r="H207" s="19"/>
      <c r="I207" s="19" t="s">
        <v>191</v>
      </c>
    </row>
    <row r="208" spans="2:9" s="20" customFormat="1" ht="12.75">
      <c r="B208" s="21"/>
      <c r="C208" s="21"/>
      <c r="D208" s="23"/>
      <c r="E208" s="7" t="s">
        <v>171</v>
      </c>
      <c r="F208" s="7"/>
      <c r="G208" s="19" t="s">
        <v>191</v>
      </c>
      <c r="H208" s="19"/>
      <c r="I208" s="19" t="s">
        <v>191</v>
      </c>
    </row>
    <row r="209" spans="1:9" s="20" customFormat="1" ht="12.75">
      <c r="A209" s="20">
        <v>156</v>
      </c>
      <c r="B209" s="21"/>
      <c r="C209" s="21"/>
      <c r="D209" s="23"/>
      <c r="E209" s="7" t="s">
        <v>60</v>
      </c>
      <c r="F209" s="7"/>
      <c r="G209" s="19" t="s">
        <v>191</v>
      </c>
      <c r="H209" s="19"/>
      <c r="I209" s="19" t="s">
        <v>191</v>
      </c>
    </row>
    <row r="210" spans="2:9" s="20" customFormat="1" ht="12.75">
      <c r="B210" s="21"/>
      <c r="C210" s="21"/>
      <c r="D210" s="23"/>
      <c r="E210" s="7"/>
      <c r="F210" s="7"/>
      <c r="G210" s="19"/>
      <c r="H210" s="19"/>
      <c r="I210" s="19"/>
    </row>
    <row r="211" spans="1:9" s="20" customFormat="1" ht="12.75">
      <c r="A211" s="20">
        <v>152</v>
      </c>
      <c r="B211" s="21">
        <v>46</v>
      </c>
      <c r="C211" s="21"/>
      <c r="D211" s="7" t="s">
        <v>96</v>
      </c>
      <c r="E211" s="7"/>
      <c r="F211" s="7"/>
      <c r="G211" s="34" t="s">
        <v>191</v>
      </c>
      <c r="H211" s="19"/>
      <c r="I211" s="34" t="s">
        <v>191</v>
      </c>
    </row>
    <row r="212" spans="2:9" s="20" customFormat="1" ht="12.75">
      <c r="B212" s="21"/>
      <c r="C212" s="21"/>
      <c r="D212" s="7"/>
      <c r="E212" s="7" t="s">
        <v>139</v>
      </c>
      <c r="F212" s="7"/>
      <c r="G212" s="19" t="s">
        <v>191</v>
      </c>
      <c r="H212" s="19"/>
      <c r="I212" s="19" t="s">
        <v>191</v>
      </c>
    </row>
    <row r="213" spans="2:9" s="20" customFormat="1" ht="12.75">
      <c r="B213" s="21"/>
      <c r="C213" s="21"/>
      <c r="D213" s="7"/>
      <c r="E213" s="7" t="s">
        <v>140</v>
      </c>
      <c r="F213" s="7"/>
      <c r="G213" s="19" t="s">
        <v>191</v>
      </c>
      <c r="H213" s="19"/>
      <c r="I213" s="19" t="s">
        <v>191</v>
      </c>
    </row>
    <row r="214" spans="2:9" s="20" customFormat="1" ht="12.75">
      <c r="B214" s="21"/>
      <c r="C214" s="21"/>
      <c r="D214" s="7"/>
      <c r="E214" s="7" t="s">
        <v>141</v>
      </c>
      <c r="F214" s="7"/>
      <c r="G214" s="19" t="s">
        <v>191</v>
      </c>
      <c r="H214" s="19"/>
      <c r="I214" s="19" t="s">
        <v>191</v>
      </c>
    </row>
    <row r="215" spans="2:9" s="20" customFormat="1" ht="12.75">
      <c r="B215" s="21"/>
      <c r="C215" s="21"/>
      <c r="D215" s="7"/>
      <c r="E215" s="7" t="s">
        <v>144</v>
      </c>
      <c r="F215" s="7"/>
      <c r="G215" s="19" t="s">
        <v>191</v>
      </c>
      <c r="H215" s="19"/>
      <c r="I215" s="19" t="s">
        <v>191</v>
      </c>
    </row>
    <row r="216" spans="2:9" s="20" customFormat="1" ht="12.75">
      <c r="B216" s="21"/>
      <c r="C216" s="21"/>
      <c r="D216" s="7"/>
      <c r="E216" s="7" t="s">
        <v>146</v>
      </c>
      <c r="F216" s="7"/>
      <c r="G216" s="19" t="s">
        <v>191</v>
      </c>
      <c r="H216" s="19"/>
      <c r="I216" s="19" t="s">
        <v>191</v>
      </c>
    </row>
    <row r="217" spans="2:9" s="20" customFormat="1" ht="12.75">
      <c r="B217" s="21"/>
      <c r="C217" s="21"/>
      <c r="D217" s="7"/>
      <c r="E217" s="7"/>
      <c r="F217" s="7"/>
      <c r="G217" s="19"/>
      <c r="H217" s="19"/>
      <c r="I217" s="19"/>
    </row>
    <row r="218" spans="2:9" s="20" customFormat="1" ht="12.75">
      <c r="B218" s="21">
        <v>47</v>
      </c>
      <c r="C218" s="21"/>
      <c r="D218" s="7" t="s">
        <v>174</v>
      </c>
      <c r="E218" s="7"/>
      <c r="F218" s="7"/>
      <c r="G218" s="34" t="s">
        <v>191</v>
      </c>
      <c r="H218" s="19"/>
      <c r="I218" s="34" t="s">
        <v>191</v>
      </c>
    </row>
    <row r="219" spans="2:9" s="20" customFormat="1" ht="12.75">
      <c r="B219" s="21"/>
      <c r="C219" s="21"/>
      <c r="D219" s="7"/>
      <c r="E219" s="7" t="s">
        <v>172</v>
      </c>
      <c r="F219" s="7"/>
      <c r="G219" s="19" t="s">
        <v>191</v>
      </c>
      <c r="H219" s="19"/>
      <c r="I219" s="19" t="s">
        <v>191</v>
      </c>
    </row>
    <row r="220" spans="2:9" s="20" customFormat="1" ht="12.75">
      <c r="B220" s="21"/>
      <c r="C220" s="21"/>
      <c r="D220" s="7"/>
      <c r="E220" s="7" t="s">
        <v>173</v>
      </c>
      <c r="F220" s="7"/>
      <c r="G220" s="19" t="s">
        <v>191</v>
      </c>
      <c r="H220" s="19"/>
      <c r="I220" s="19" t="s">
        <v>191</v>
      </c>
    </row>
    <row r="221" spans="2:9" s="20" customFormat="1" ht="12.75">
      <c r="B221" s="21"/>
      <c r="C221" s="21"/>
      <c r="D221" s="7"/>
      <c r="E221" s="7"/>
      <c r="F221" s="7"/>
      <c r="G221" s="19"/>
      <c r="H221" s="19"/>
      <c r="I221" s="19"/>
    </row>
    <row r="222" spans="1:9" s="20" customFormat="1" ht="12.75">
      <c r="A222" s="20">
        <v>157</v>
      </c>
      <c r="B222" s="21">
        <v>48</v>
      </c>
      <c r="C222" s="21"/>
      <c r="D222" s="7" t="s">
        <v>189</v>
      </c>
      <c r="E222" s="7"/>
      <c r="F222" s="7"/>
      <c r="G222" s="34" t="s">
        <v>191</v>
      </c>
      <c r="H222" s="19"/>
      <c r="I222" s="34" t="s">
        <v>191</v>
      </c>
    </row>
    <row r="223" spans="1:9" s="20" customFormat="1" ht="12.75">
      <c r="A223" s="20">
        <v>158</v>
      </c>
      <c r="B223" s="21"/>
      <c r="C223" s="21"/>
      <c r="D223" s="7"/>
      <c r="E223" s="7" t="s">
        <v>175</v>
      </c>
      <c r="F223" s="7"/>
      <c r="G223" s="19" t="s">
        <v>191</v>
      </c>
      <c r="H223" s="19"/>
      <c r="I223" s="19" t="s">
        <v>191</v>
      </c>
    </row>
    <row r="224" spans="1:9" s="20" customFormat="1" ht="12.75">
      <c r="A224" s="20">
        <v>159</v>
      </c>
      <c r="B224" s="21"/>
      <c r="C224" s="21"/>
      <c r="D224" s="7"/>
      <c r="E224" s="7" t="s">
        <v>33</v>
      </c>
      <c r="F224" s="7"/>
      <c r="G224" s="19" t="s">
        <v>191</v>
      </c>
      <c r="H224" s="19"/>
      <c r="I224" s="19" t="s">
        <v>191</v>
      </c>
    </row>
    <row r="225" spans="2:9" s="20" customFormat="1" ht="12.75">
      <c r="B225" s="21"/>
      <c r="C225" s="21"/>
      <c r="D225" s="7"/>
      <c r="E225" s="7"/>
      <c r="F225" s="7"/>
      <c r="G225" s="19"/>
      <c r="H225" s="19"/>
      <c r="I225" s="19"/>
    </row>
    <row r="226" spans="1:9" s="13" customFormat="1" ht="12.75">
      <c r="A226" s="13">
        <v>160</v>
      </c>
      <c r="B226" s="8">
        <v>49</v>
      </c>
      <c r="C226" s="5" t="s">
        <v>26</v>
      </c>
      <c r="D226" s="2"/>
      <c r="E226" s="2"/>
      <c r="F226" s="2"/>
      <c r="G226" s="35" t="s">
        <v>191</v>
      </c>
      <c r="H226" s="15"/>
      <c r="I226" s="35" t="s">
        <v>191</v>
      </c>
    </row>
    <row r="227" spans="2:9" s="20" customFormat="1" ht="12.75">
      <c r="B227" s="21"/>
      <c r="C227" s="23"/>
      <c r="D227" s="7"/>
      <c r="E227" s="7"/>
      <c r="F227" s="7"/>
      <c r="G227" s="40"/>
      <c r="H227" s="19"/>
      <c r="I227" s="40"/>
    </row>
    <row r="228" spans="1:9" s="20" customFormat="1" ht="12.75">
      <c r="A228" s="20">
        <v>161</v>
      </c>
      <c r="B228" s="21">
        <v>50</v>
      </c>
      <c r="C228" s="8" t="s">
        <v>208</v>
      </c>
      <c r="D228" s="2"/>
      <c r="E228" s="2"/>
      <c r="F228" s="2"/>
      <c r="G228" s="35" t="s">
        <v>191</v>
      </c>
      <c r="H228" s="15"/>
      <c r="I228" s="35" t="s">
        <v>191</v>
      </c>
    </row>
    <row r="229" spans="2:9" s="20" customFormat="1" ht="12.75">
      <c r="B229" s="21"/>
      <c r="C229" s="2"/>
      <c r="D229" s="2"/>
      <c r="E229" s="2"/>
      <c r="F229" s="2"/>
      <c r="G229" s="15"/>
      <c r="H229" s="15"/>
      <c r="I229" s="15"/>
    </row>
    <row r="230" spans="1:9" s="13" customFormat="1" ht="12.75">
      <c r="A230" s="13">
        <v>162</v>
      </c>
      <c r="B230" s="8">
        <v>51</v>
      </c>
      <c r="C230" s="2" t="s">
        <v>34</v>
      </c>
      <c r="D230" s="2"/>
      <c r="E230" s="2"/>
      <c r="F230" s="2"/>
      <c r="G230" s="15"/>
      <c r="H230" s="15"/>
      <c r="I230" s="15"/>
    </row>
    <row r="231" spans="2:9" s="13" customFormat="1" ht="12.75">
      <c r="B231" s="8"/>
      <c r="C231" s="2"/>
      <c r="D231" s="2"/>
      <c r="E231" s="2"/>
      <c r="F231" s="2"/>
      <c r="G231" s="15"/>
      <c r="H231" s="15"/>
      <c r="I231" s="15"/>
    </row>
    <row r="232" spans="1:9" s="13" customFormat="1" ht="12.75">
      <c r="A232" s="13">
        <v>163</v>
      </c>
      <c r="B232" s="8">
        <v>52</v>
      </c>
      <c r="C232" s="5" t="s">
        <v>6</v>
      </c>
      <c r="D232" s="2"/>
      <c r="E232" s="2"/>
      <c r="F232" s="2"/>
      <c r="G232" s="15"/>
      <c r="H232" s="15"/>
      <c r="I232" s="15"/>
    </row>
    <row r="233" spans="2:9" s="13" customFormat="1" ht="12.75">
      <c r="B233" s="8"/>
      <c r="C233" s="5"/>
      <c r="D233" s="2"/>
      <c r="E233" s="2"/>
      <c r="F233" s="2"/>
      <c r="G233" s="15"/>
      <c r="H233" s="15"/>
      <c r="I233" s="15"/>
    </row>
    <row r="234" spans="2:9" s="20" customFormat="1" ht="12.75">
      <c r="B234" s="21">
        <v>53</v>
      </c>
      <c r="C234" s="7"/>
      <c r="D234" s="7" t="s">
        <v>176</v>
      </c>
      <c r="E234" s="7"/>
      <c r="F234" s="7"/>
      <c r="G234" s="34" t="s">
        <v>191</v>
      </c>
      <c r="H234" s="19"/>
      <c r="I234" s="34" t="s">
        <v>191</v>
      </c>
    </row>
    <row r="235" spans="2:9" s="20" customFormat="1" ht="12.75">
      <c r="B235" s="21"/>
      <c r="C235" s="7"/>
      <c r="D235" s="7"/>
      <c r="E235" s="7" t="s">
        <v>178</v>
      </c>
      <c r="F235" s="7"/>
      <c r="G235" s="19" t="s">
        <v>191</v>
      </c>
      <c r="H235" s="19"/>
      <c r="I235" s="19" t="s">
        <v>191</v>
      </c>
    </row>
    <row r="236" spans="2:9" s="20" customFormat="1" ht="12.75">
      <c r="B236" s="21"/>
      <c r="C236" s="7"/>
      <c r="D236" s="7"/>
      <c r="E236" s="7" t="s">
        <v>177</v>
      </c>
      <c r="F236" s="7"/>
      <c r="G236" s="19" t="s">
        <v>191</v>
      </c>
      <c r="H236" s="19"/>
      <c r="I236" s="19" t="s">
        <v>191</v>
      </c>
    </row>
    <row r="237" spans="2:9" s="20" customFormat="1" ht="12.75">
      <c r="B237" s="21"/>
      <c r="C237" s="7"/>
      <c r="D237" s="7"/>
      <c r="E237" s="7"/>
      <c r="F237" s="7"/>
      <c r="G237" s="19"/>
      <c r="H237" s="19"/>
      <c r="I237" s="19"/>
    </row>
    <row r="238" spans="1:9" s="20" customFormat="1" ht="12.75">
      <c r="A238" s="20">
        <v>164</v>
      </c>
      <c r="B238" s="21">
        <v>54</v>
      </c>
      <c r="C238" s="21"/>
      <c r="D238" s="7" t="s">
        <v>35</v>
      </c>
      <c r="E238" s="7"/>
      <c r="F238" s="7"/>
      <c r="G238" s="34" t="s">
        <v>191</v>
      </c>
      <c r="H238" s="19"/>
      <c r="I238" s="34" t="s">
        <v>191</v>
      </c>
    </row>
    <row r="239" spans="1:9" s="20" customFormat="1" ht="12.75">
      <c r="A239" s="20">
        <v>166</v>
      </c>
      <c r="B239" s="21"/>
      <c r="C239" s="21"/>
      <c r="D239" s="7"/>
      <c r="E239" s="7" t="s">
        <v>112</v>
      </c>
      <c r="F239" s="7"/>
      <c r="G239" s="19" t="s">
        <v>191</v>
      </c>
      <c r="H239" s="19"/>
      <c r="I239" s="19" t="s">
        <v>191</v>
      </c>
    </row>
    <row r="240" spans="1:9" s="20" customFormat="1" ht="12.75">
      <c r="A240" s="20">
        <v>167</v>
      </c>
      <c r="B240" s="21"/>
      <c r="C240" s="21"/>
      <c r="D240" s="7"/>
      <c r="E240" s="7" t="s">
        <v>113</v>
      </c>
      <c r="F240" s="7"/>
      <c r="G240" s="19" t="s">
        <v>191</v>
      </c>
      <c r="H240" s="19"/>
      <c r="I240" s="19" t="s">
        <v>191</v>
      </c>
    </row>
    <row r="241" spans="1:9" s="20" customFormat="1" ht="12.75">
      <c r="A241" s="20">
        <v>168</v>
      </c>
      <c r="B241" s="21"/>
      <c r="C241" s="21"/>
      <c r="D241" s="7"/>
      <c r="E241" s="7" t="s">
        <v>114</v>
      </c>
      <c r="F241" s="7"/>
      <c r="G241" s="19" t="s">
        <v>191</v>
      </c>
      <c r="H241" s="19"/>
      <c r="I241" s="19" t="s">
        <v>191</v>
      </c>
    </row>
    <row r="242" spans="2:9" s="20" customFormat="1" ht="12.75">
      <c r="B242" s="21"/>
      <c r="C242" s="21"/>
      <c r="D242" s="7"/>
      <c r="E242" s="7"/>
      <c r="F242" s="7"/>
      <c r="G242" s="19"/>
      <c r="H242" s="19"/>
      <c r="I242" s="19"/>
    </row>
    <row r="243" spans="1:9" s="13" customFormat="1" ht="12.75">
      <c r="A243" s="13">
        <v>169</v>
      </c>
      <c r="B243" s="8">
        <v>55</v>
      </c>
      <c r="C243" s="5" t="s">
        <v>20</v>
      </c>
      <c r="D243" s="2"/>
      <c r="E243" s="2"/>
      <c r="F243" s="2"/>
      <c r="G243" s="35" t="s">
        <v>191</v>
      </c>
      <c r="H243" s="15"/>
      <c r="I243" s="35" t="s">
        <v>191</v>
      </c>
    </row>
    <row r="244" spans="2:9" s="13" customFormat="1" ht="12.75">
      <c r="B244" s="8"/>
      <c r="C244" s="2"/>
      <c r="D244" s="2"/>
      <c r="E244" s="2"/>
      <c r="F244" s="2"/>
      <c r="G244" s="22"/>
      <c r="H244" s="15"/>
      <c r="I244" s="22"/>
    </row>
    <row r="245" spans="1:9" s="13" customFormat="1" ht="12.75">
      <c r="A245" s="13">
        <v>170</v>
      </c>
      <c r="B245" s="8">
        <v>56</v>
      </c>
      <c r="C245" s="5" t="s">
        <v>21</v>
      </c>
      <c r="D245" s="2"/>
      <c r="E245" s="2"/>
      <c r="F245" s="2"/>
      <c r="G245" s="15"/>
      <c r="H245" s="15"/>
      <c r="I245" s="15"/>
    </row>
    <row r="246" spans="2:9" s="20" customFormat="1" ht="12.75">
      <c r="B246" s="21"/>
      <c r="C246" s="7"/>
      <c r="D246" s="7"/>
      <c r="E246" s="7"/>
      <c r="F246" s="7"/>
      <c r="G246" s="19"/>
      <c r="H246" s="19"/>
      <c r="I246" s="19"/>
    </row>
    <row r="247" spans="1:9" s="20" customFormat="1" ht="12.75">
      <c r="A247" s="20">
        <v>171</v>
      </c>
      <c r="B247" s="21">
        <v>57</v>
      </c>
      <c r="C247" s="21"/>
      <c r="D247" s="7" t="s">
        <v>36</v>
      </c>
      <c r="E247" s="7"/>
      <c r="F247" s="7"/>
      <c r="G247" s="34" t="s">
        <v>191</v>
      </c>
      <c r="H247" s="19"/>
      <c r="I247" s="34" t="s">
        <v>191</v>
      </c>
    </row>
    <row r="248" spans="2:9" s="20" customFormat="1" ht="12.75">
      <c r="B248" s="21"/>
      <c r="C248" s="21"/>
      <c r="D248" s="7"/>
      <c r="E248" s="7" t="s">
        <v>115</v>
      </c>
      <c r="F248" s="7"/>
      <c r="G248" s="19" t="s">
        <v>191</v>
      </c>
      <c r="H248" s="19"/>
      <c r="I248" s="19" t="s">
        <v>191</v>
      </c>
    </row>
    <row r="249" spans="1:9" s="20" customFormat="1" ht="12.75">
      <c r="A249" s="20">
        <v>172</v>
      </c>
      <c r="B249" s="21"/>
      <c r="C249" s="21"/>
      <c r="D249" s="23"/>
      <c r="E249" s="7" t="s">
        <v>179</v>
      </c>
      <c r="F249" s="7"/>
      <c r="G249" s="19" t="s">
        <v>191</v>
      </c>
      <c r="H249" s="19"/>
      <c r="I249" s="19" t="s">
        <v>191</v>
      </c>
    </row>
    <row r="250" spans="2:9" s="20" customFormat="1" ht="12.75">
      <c r="B250" s="21"/>
      <c r="C250" s="21"/>
      <c r="D250" s="23"/>
      <c r="E250" s="7" t="s">
        <v>180</v>
      </c>
      <c r="F250" s="7"/>
      <c r="G250" s="19" t="s">
        <v>191</v>
      </c>
      <c r="H250" s="19"/>
      <c r="I250" s="19" t="s">
        <v>191</v>
      </c>
    </row>
    <row r="251" spans="2:9" s="20" customFormat="1" ht="12.75">
      <c r="B251" s="21"/>
      <c r="C251" s="21"/>
      <c r="D251" s="23"/>
      <c r="E251" s="7" t="s">
        <v>85</v>
      </c>
      <c r="F251" s="7"/>
      <c r="G251" s="19" t="s">
        <v>191</v>
      </c>
      <c r="H251" s="19"/>
      <c r="I251" s="19" t="s">
        <v>191</v>
      </c>
    </row>
    <row r="252" spans="1:9" s="20" customFormat="1" ht="12.75">
      <c r="A252" s="20">
        <v>174</v>
      </c>
      <c r="B252" s="21"/>
      <c r="C252" s="21"/>
      <c r="D252" s="23"/>
      <c r="E252" s="7" t="s">
        <v>181</v>
      </c>
      <c r="F252" s="7"/>
      <c r="G252" s="19" t="s">
        <v>191</v>
      </c>
      <c r="H252" s="19"/>
      <c r="I252" s="19" t="s">
        <v>191</v>
      </c>
    </row>
    <row r="253" spans="2:9" s="20" customFormat="1" ht="12.75">
      <c r="B253" s="21"/>
      <c r="C253" s="21"/>
      <c r="D253" s="23"/>
      <c r="E253" s="7"/>
      <c r="F253" s="7"/>
      <c r="G253" s="19"/>
      <c r="H253" s="19"/>
      <c r="I253" s="19"/>
    </row>
    <row r="254" spans="2:9" s="28" customFormat="1" ht="12.75">
      <c r="B254" s="29">
        <v>58</v>
      </c>
      <c r="C254" s="29"/>
      <c r="D254" s="27" t="s">
        <v>194</v>
      </c>
      <c r="E254" s="27"/>
      <c r="F254" s="27"/>
      <c r="G254" s="34" t="s">
        <v>191</v>
      </c>
      <c r="H254" s="25"/>
      <c r="I254" s="34" t="s">
        <v>191</v>
      </c>
    </row>
    <row r="255" spans="2:9" s="20" customFormat="1" ht="12.75">
      <c r="B255" s="21"/>
      <c r="C255" s="21"/>
      <c r="D255" s="7"/>
      <c r="E255" s="7" t="s">
        <v>182</v>
      </c>
      <c r="F255" s="7"/>
      <c r="G255" s="19" t="s">
        <v>191</v>
      </c>
      <c r="H255" s="19"/>
      <c r="I255" s="19" t="s">
        <v>191</v>
      </c>
    </row>
    <row r="256" spans="2:9" s="20" customFormat="1" ht="12.75">
      <c r="B256" s="21"/>
      <c r="C256" s="21"/>
      <c r="D256" s="7"/>
      <c r="E256" s="7" t="s">
        <v>183</v>
      </c>
      <c r="F256" s="7"/>
      <c r="G256" s="19" t="s">
        <v>191</v>
      </c>
      <c r="H256" s="19"/>
      <c r="I256" s="19" t="s">
        <v>191</v>
      </c>
    </row>
    <row r="257" spans="2:9" s="20" customFormat="1" ht="12.75">
      <c r="B257" s="21"/>
      <c r="C257" s="21"/>
      <c r="D257" s="7"/>
      <c r="E257" s="7"/>
      <c r="F257" s="7"/>
      <c r="G257" s="19"/>
      <c r="H257" s="19"/>
      <c r="I257" s="19"/>
    </row>
    <row r="258" spans="1:9" s="20" customFormat="1" ht="12.75">
      <c r="A258" s="20">
        <v>175</v>
      </c>
      <c r="B258" s="21">
        <v>59</v>
      </c>
      <c r="C258" s="21"/>
      <c r="D258" s="7" t="s">
        <v>37</v>
      </c>
      <c r="E258" s="7"/>
      <c r="F258" s="7"/>
      <c r="G258" s="18" t="s">
        <v>191</v>
      </c>
      <c r="H258" s="19"/>
      <c r="I258" s="18" t="s">
        <v>191</v>
      </c>
    </row>
    <row r="259" spans="2:9" s="20" customFormat="1" ht="12.75">
      <c r="B259" s="21"/>
      <c r="C259" s="21"/>
      <c r="D259" s="7"/>
      <c r="E259" s="7"/>
      <c r="F259" s="7"/>
      <c r="G259" s="18"/>
      <c r="H259" s="19"/>
      <c r="I259" s="18"/>
    </row>
    <row r="260" spans="1:9" s="13" customFormat="1" ht="12.75">
      <c r="A260" s="13">
        <v>176</v>
      </c>
      <c r="B260" s="8">
        <v>60</v>
      </c>
      <c r="C260" s="5" t="s">
        <v>26</v>
      </c>
      <c r="D260" s="2"/>
      <c r="E260" s="2"/>
      <c r="F260" s="2"/>
      <c r="G260" s="35" t="s">
        <v>191</v>
      </c>
      <c r="H260" s="15"/>
      <c r="I260" s="35" t="s">
        <v>191</v>
      </c>
    </row>
    <row r="261" spans="2:9" s="13" customFormat="1" ht="12.75">
      <c r="B261" s="8"/>
      <c r="C261" s="5"/>
      <c r="D261" s="2"/>
      <c r="E261" s="2"/>
      <c r="F261" s="2"/>
      <c r="G261" s="38"/>
      <c r="H261" s="15"/>
      <c r="I261" s="38"/>
    </row>
    <row r="262" spans="1:9" s="20" customFormat="1" ht="12.75">
      <c r="A262" s="20">
        <v>177</v>
      </c>
      <c r="B262" s="21">
        <v>61</v>
      </c>
      <c r="C262" s="2" t="s">
        <v>209</v>
      </c>
      <c r="D262" s="2"/>
      <c r="E262" s="2"/>
      <c r="F262" s="2"/>
      <c r="G262" s="38" t="s">
        <v>191</v>
      </c>
      <c r="H262" s="15"/>
      <c r="I262" s="38" t="s">
        <v>191</v>
      </c>
    </row>
    <row r="263" spans="2:9" s="20" customFormat="1" ht="12.75">
      <c r="B263" s="21"/>
      <c r="C263" s="2"/>
      <c r="D263" s="2"/>
      <c r="E263" s="2"/>
      <c r="F263" s="2"/>
      <c r="G263" s="22"/>
      <c r="H263" s="15"/>
      <c r="I263" s="22"/>
    </row>
    <row r="264" spans="2:9" s="20" customFormat="1" ht="12.75">
      <c r="B264" s="21"/>
      <c r="C264" s="2" t="s">
        <v>210</v>
      </c>
      <c r="D264" s="2"/>
      <c r="E264" s="2"/>
      <c r="F264" s="2"/>
      <c r="G264" s="15" t="s">
        <v>191</v>
      </c>
      <c r="H264" s="15"/>
      <c r="I264" s="15" t="s">
        <v>191</v>
      </c>
    </row>
    <row r="265" spans="2:9" s="20" customFormat="1" ht="12.75">
      <c r="B265" s="21"/>
      <c r="C265" s="2"/>
      <c r="D265" s="2"/>
      <c r="E265" s="2"/>
      <c r="F265" s="2"/>
      <c r="G265" s="15"/>
      <c r="H265" s="15"/>
      <c r="I265" s="15"/>
    </row>
    <row r="266" spans="2:9" s="13" customFormat="1" ht="12.75">
      <c r="B266" s="8">
        <v>62</v>
      </c>
      <c r="C266" s="13" t="s">
        <v>190</v>
      </c>
      <c r="D266" s="2"/>
      <c r="E266" s="2"/>
      <c r="F266" s="2"/>
      <c r="G266" s="15" t="s">
        <v>191</v>
      </c>
      <c r="H266" s="15"/>
      <c r="I266" s="15" t="s">
        <v>191</v>
      </c>
    </row>
    <row r="267" spans="2:9" s="13" customFormat="1" ht="12.75">
      <c r="B267" s="8"/>
      <c r="D267" s="2"/>
      <c r="E267" s="2"/>
      <c r="F267" s="2"/>
      <c r="G267" s="15"/>
      <c r="H267" s="15"/>
      <c r="I267" s="15"/>
    </row>
    <row r="268" spans="1:9" s="13" customFormat="1" ht="12.75">
      <c r="A268" s="13">
        <v>179</v>
      </c>
      <c r="B268" s="8">
        <v>64</v>
      </c>
      <c r="C268" s="2" t="s">
        <v>211</v>
      </c>
      <c r="D268" s="2"/>
      <c r="E268" s="2"/>
      <c r="F268" s="2"/>
      <c r="G268" s="35" t="s">
        <v>191</v>
      </c>
      <c r="H268" s="15"/>
      <c r="I268" s="35" t="s">
        <v>191</v>
      </c>
    </row>
    <row r="269" spans="2:9" s="20" customFormat="1" ht="12.75">
      <c r="B269" s="21"/>
      <c r="C269" s="7"/>
      <c r="D269" s="7"/>
      <c r="E269" s="7"/>
      <c r="F269" s="7"/>
      <c r="G269" s="18"/>
      <c r="H269" s="19"/>
      <c r="I269" s="18"/>
    </row>
    <row r="270" spans="1:9" s="20" customFormat="1" ht="13.5" thickBot="1">
      <c r="A270" s="20">
        <v>180</v>
      </c>
      <c r="B270" s="21">
        <v>65</v>
      </c>
      <c r="C270" s="2" t="s">
        <v>207</v>
      </c>
      <c r="D270" s="2"/>
      <c r="E270" s="2"/>
      <c r="F270" s="2"/>
      <c r="G270" s="39" t="s">
        <v>191</v>
      </c>
      <c r="H270" s="15"/>
      <c r="I270" s="39" t="s">
        <v>191</v>
      </c>
    </row>
    <row r="271" ht="13.5" thickTop="1"/>
    <row r="272" spans="3:4" ht="14.25">
      <c r="C272" s="43">
        <v>1</v>
      </c>
      <c r="D272" s="42" t="s">
        <v>219</v>
      </c>
    </row>
  </sheetData>
  <sheetProtection/>
  <mergeCells count="6">
    <mergeCell ref="D8:E8"/>
    <mergeCell ref="C2:I2"/>
    <mergeCell ref="C3:I3"/>
    <mergeCell ref="C4:I4"/>
    <mergeCell ref="C5:I5"/>
    <mergeCell ref="C6:E6"/>
  </mergeCells>
  <printOptions horizontalCentered="1"/>
  <pageMargins left="0.75" right="0.5" top="0.75" bottom="0.75" header="0.5" footer="0.5"/>
  <pageSetup firstPageNumber="41" useFirstPageNumber="1" horizontalDpi="600" verticalDpi="6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8"/>
  <sheetViews>
    <sheetView view="pageBreakPreview" zoomScale="106" zoomScaleSheetLayoutView="106" zoomScalePageLayoutView="0" workbookViewId="0" topLeftCell="C1">
      <selection activeCell="F148" sqref="F148"/>
    </sheetView>
  </sheetViews>
  <sheetFormatPr defaultColWidth="9.140625" defaultRowHeight="12.75"/>
  <cols>
    <col min="1" max="1" width="7.28125" style="0" hidden="1" customWidth="1"/>
    <col min="2" max="2" width="3.140625" style="8" hidden="1" customWidth="1"/>
    <col min="3" max="3" width="2.421875" style="8" customWidth="1"/>
    <col min="4" max="4" width="2.140625" style="2" customWidth="1"/>
    <col min="5" max="5" width="72.8515625" style="1" customWidth="1"/>
    <col min="6" max="6" width="8.140625" style="32" customWidth="1"/>
    <col min="7" max="7" width="10.28125" style="0" customWidth="1"/>
    <col min="8" max="8" width="2.8515625" style="45" customWidth="1"/>
    <col min="9" max="9" width="10.28125" style="0" customWidth="1"/>
  </cols>
  <sheetData>
    <row r="1" spans="7:9" ht="12.75">
      <c r="G1" s="30"/>
      <c r="H1" s="44"/>
      <c r="I1" s="30" t="s">
        <v>223</v>
      </c>
    </row>
    <row r="2" spans="1:9" ht="12.75">
      <c r="A2" s="4" t="s">
        <v>1</v>
      </c>
      <c r="C2" s="163" t="s">
        <v>199</v>
      </c>
      <c r="D2" s="163"/>
      <c r="E2" s="163"/>
      <c r="F2" s="163"/>
      <c r="G2" s="163"/>
      <c r="H2" s="163"/>
      <c r="I2" s="163"/>
    </row>
    <row r="3" spans="1:9" ht="12.75">
      <c r="A3" s="3"/>
      <c r="C3" s="164" t="s">
        <v>200</v>
      </c>
      <c r="D3" s="164"/>
      <c r="E3" s="164"/>
      <c r="F3" s="164"/>
      <c r="G3" s="164"/>
      <c r="H3" s="164"/>
      <c r="I3" s="164"/>
    </row>
    <row r="4" spans="1:9" ht="12.75">
      <c r="A4" s="3"/>
      <c r="C4" s="164" t="s">
        <v>231</v>
      </c>
      <c r="D4" s="164"/>
      <c r="E4" s="164"/>
      <c r="F4" s="164"/>
      <c r="G4" s="164"/>
      <c r="H4" s="164"/>
      <c r="I4" s="164"/>
    </row>
    <row r="5" spans="1:9" ht="12.75">
      <c r="A5" s="3" t="s">
        <v>2</v>
      </c>
      <c r="C5" s="164" t="s">
        <v>201</v>
      </c>
      <c r="D5" s="164"/>
      <c r="E5" s="164"/>
      <c r="F5" s="164"/>
      <c r="G5" s="164"/>
      <c r="H5" s="164"/>
      <c r="I5" s="164"/>
    </row>
    <row r="6" spans="1:6" ht="12.75">
      <c r="A6" s="3" t="s">
        <v>3</v>
      </c>
      <c r="C6" s="164"/>
      <c r="D6" s="164"/>
      <c r="E6" s="164"/>
      <c r="F6" s="14"/>
    </row>
    <row r="7" spans="1:6" ht="12.75">
      <c r="A7" s="3"/>
      <c r="B7" s="16"/>
      <c r="C7" s="14"/>
      <c r="D7" s="14"/>
      <c r="E7" s="14"/>
      <c r="F7" s="14"/>
    </row>
    <row r="8" spans="1:9" ht="12.75">
      <c r="A8" s="3" t="s">
        <v>4</v>
      </c>
      <c r="B8" s="17"/>
      <c r="C8" s="17"/>
      <c r="D8" s="162"/>
      <c r="E8" s="162"/>
      <c r="F8" s="31" t="s">
        <v>212</v>
      </c>
      <c r="G8" s="22">
        <v>2015</v>
      </c>
      <c r="H8" s="49"/>
      <c r="I8" s="22">
        <v>2014</v>
      </c>
    </row>
    <row r="9" spans="1:8" s="13" customFormat="1" ht="15.75" customHeight="1">
      <c r="A9" s="13">
        <v>1</v>
      </c>
      <c r="B9" s="8">
        <v>1</v>
      </c>
      <c r="C9" s="2" t="s">
        <v>5</v>
      </c>
      <c r="D9" s="2"/>
      <c r="E9" s="2"/>
      <c r="F9" s="15"/>
      <c r="H9" s="46"/>
    </row>
    <row r="10" spans="2:8" s="13" customFormat="1" ht="15.75" customHeight="1">
      <c r="B10" s="8"/>
      <c r="C10" s="2"/>
      <c r="D10" s="2"/>
      <c r="E10" s="2"/>
      <c r="F10" s="15"/>
      <c r="H10" s="46"/>
    </row>
    <row r="11" spans="1:8" s="13" customFormat="1" ht="12.75">
      <c r="A11" s="13">
        <v>2</v>
      </c>
      <c r="B11" s="8">
        <v>2</v>
      </c>
      <c r="C11" s="5" t="s">
        <v>6</v>
      </c>
      <c r="D11" s="2"/>
      <c r="E11" s="2"/>
      <c r="F11" s="15"/>
      <c r="H11" s="46"/>
    </row>
    <row r="12" spans="2:8" s="13" customFormat="1" ht="12.75">
      <c r="B12" s="8"/>
      <c r="C12" s="5"/>
      <c r="D12" s="2"/>
      <c r="E12" s="2"/>
      <c r="F12" s="15"/>
      <c r="H12" s="46"/>
    </row>
    <row r="13" spans="1:9" s="20" customFormat="1" ht="12.75">
      <c r="A13" s="20">
        <v>3</v>
      </c>
      <c r="B13" s="21">
        <v>3</v>
      </c>
      <c r="C13" s="21"/>
      <c r="D13" s="7" t="s">
        <v>7</v>
      </c>
      <c r="E13" s="7"/>
      <c r="F13" s="19"/>
      <c r="G13" s="34" t="s">
        <v>191</v>
      </c>
      <c r="H13" s="40"/>
      <c r="I13" s="34" t="s">
        <v>191</v>
      </c>
    </row>
    <row r="14" spans="1:9" s="20" customFormat="1" ht="12.75">
      <c r="A14" s="20">
        <v>4</v>
      </c>
      <c r="B14" s="21"/>
      <c r="C14" s="21"/>
      <c r="D14" s="23"/>
      <c r="E14" s="7" t="s">
        <v>7</v>
      </c>
      <c r="F14" s="19"/>
      <c r="G14" s="19" t="s">
        <v>191</v>
      </c>
      <c r="H14" s="40"/>
      <c r="I14" s="19" t="s">
        <v>191</v>
      </c>
    </row>
    <row r="15" spans="1:9" s="20" customFormat="1" ht="12.75">
      <c r="A15" s="20">
        <v>5</v>
      </c>
      <c r="B15" s="21"/>
      <c r="C15" s="21"/>
      <c r="D15" s="23"/>
      <c r="E15" s="7" t="s">
        <v>8</v>
      </c>
      <c r="F15" s="19"/>
      <c r="G15" s="19" t="s">
        <v>191</v>
      </c>
      <c r="H15" s="40"/>
      <c r="I15" s="19" t="s">
        <v>191</v>
      </c>
    </row>
    <row r="16" spans="1:9" s="20" customFormat="1" ht="12.75">
      <c r="A16" s="20">
        <v>6</v>
      </c>
      <c r="B16" s="21"/>
      <c r="C16" s="21"/>
      <c r="D16" s="23"/>
      <c r="E16" s="7" t="s">
        <v>86</v>
      </c>
      <c r="F16" s="19"/>
      <c r="G16" s="19" t="s">
        <v>191</v>
      </c>
      <c r="H16" s="40"/>
      <c r="I16" s="19" t="s">
        <v>191</v>
      </c>
    </row>
    <row r="17" spans="2:9" s="20" customFormat="1" ht="12.75">
      <c r="B17" s="21"/>
      <c r="C17" s="21"/>
      <c r="D17" s="23"/>
      <c r="E17" s="7" t="s">
        <v>196</v>
      </c>
      <c r="F17" s="19"/>
      <c r="G17" s="19" t="s">
        <v>191</v>
      </c>
      <c r="H17" s="40"/>
      <c r="I17" s="19" t="s">
        <v>191</v>
      </c>
    </row>
    <row r="18" spans="2:9" s="20" customFormat="1" ht="12.75">
      <c r="B18" s="21"/>
      <c r="C18" s="21"/>
      <c r="D18" s="23"/>
      <c r="E18" s="7"/>
      <c r="F18" s="19"/>
      <c r="G18" s="19"/>
      <c r="H18" s="40"/>
      <c r="I18" s="19"/>
    </row>
    <row r="19" spans="1:9" s="20" customFormat="1" ht="12.75">
      <c r="A19" s="20">
        <v>7</v>
      </c>
      <c r="B19" s="21">
        <v>4</v>
      </c>
      <c r="C19" s="21"/>
      <c r="D19" s="7" t="s">
        <v>9</v>
      </c>
      <c r="E19" s="7"/>
      <c r="G19" s="34" t="s">
        <v>191</v>
      </c>
      <c r="H19" s="40"/>
      <c r="I19" s="34" t="s">
        <v>191</v>
      </c>
    </row>
    <row r="20" spans="1:9" s="20" customFormat="1" ht="12.75" customHeight="1">
      <c r="A20" s="20">
        <v>8</v>
      </c>
      <c r="B20" s="21"/>
      <c r="C20" s="21"/>
      <c r="D20" s="23"/>
      <c r="E20" s="6" t="s">
        <v>87</v>
      </c>
      <c r="F20" s="19"/>
      <c r="G20" s="19" t="s">
        <v>191</v>
      </c>
      <c r="H20" s="40"/>
      <c r="I20" s="19" t="s">
        <v>191</v>
      </c>
    </row>
    <row r="21" spans="1:9" s="20" customFormat="1" ht="12.75" customHeight="1">
      <c r="A21" s="20">
        <v>9</v>
      </c>
      <c r="B21" s="21"/>
      <c r="C21" s="21"/>
      <c r="D21" s="23"/>
      <c r="E21" s="6" t="s">
        <v>88</v>
      </c>
      <c r="F21" s="19"/>
      <c r="G21" s="19" t="s">
        <v>191</v>
      </c>
      <c r="H21" s="40"/>
      <c r="I21" s="19" t="s">
        <v>191</v>
      </c>
    </row>
    <row r="22" spans="2:9" s="20" customFormat="1" ht="12.75" customHeight="1">
      <c r="B22" s="21"/>
      <c r="C22" s="21"/>
      <c r="D22" s="23"/>
      <c r="E22" s="6" t="s">
        <v>186</v>
      </c>
      <c r="F22" s="19"/>
      <c r="G22" s="19" t="s">
        <v>191</v>
      </c>
      <c r="H22" s="40"/>
      <c r="I22" s="19" t="s">
        <v>191</v>
      </c>
    </row>
    <row r="23" spans="1:9" s="20" customFormat="1" ht="12.75">
      <c r="A23" s="20">
        <v>11</v>
      </c>
      <c r="B23" s="21"/>
      <c r="C23" s="21"/>
      <c r="D23" s="23"/>
      <c r="E23" s="6" t="s">
        <v>116</v>
      </c>
      <c r="F23" s="19"/>
      <c r="G23" s="19" t="s">
        <v>191</v>
      </c>
      <c r="H23" s="40"/>
      <c r="I23" s="19" t="s">
        <v>191</v>
      </c>
    </row>
    <row r="24" spans="1:9" s="20" customFormat="1" ht="12.75">
      <c r="A24" s="20">
        <v>13</v>
      </c>
      <c r="B24" s="21"/>
      <c r="C24" s="21"/>
      <c r="D24" s="23"/>
      <c r="E24" s="6" t="s">
        <v>0</v>
      </c>
      <c r="F24" s="19"/>
      <c r="G24" s="19" t="s">
        <v>191</v>
      </c>
      <c r="H24" s="40"/>
      <c r="I24" s="19" t="s">
        <v>191</v>
      </c>
    </row>
    <row r="25" spans="2:9" s="20" customFormat="1" ht="12.75">
      <c r="B25" s="21"/>
      <c r="C25" s="21"/>
      <c r="D25" s="23"/>
      <c r="E25" s="6"/>
      <c r="F25" s="19"/>
      <c r="G25" s="19"/>
      <c r="H25" s="40"/>
      <c r="I25" s="19"/>
    </row>
    <row r="26" spans="2:9" s="20" customFormat="1" ht="12.75">
      <c r="B26" s="21">
        <v>5</v>
      </c>
      <c r="C26" s="21"/>
      <c r="D26" s="6" t="s">
        <v>155</v>
      </c>
      <c r="E26" s="6"/>
      <c r="G26" s="34" t="s">
        <v>191</v>
      </c>
      <c r="H26" s="40"/>
      <c r="I26" s="34" t="s">
        <v>191</v>
      </c>
    </row>
    <row r="27" spans="2:9" s="20" customFormat="1" ht="12.75">
      <c r="B27" s="21"/>
      <c r="C27" s="21"/>
      <c r="D27" s="6"/>
      <c r="E27" s="6" t="s">
        <v>184</v>
      </c>
      <c r="F27" s="19"/>
      <c r="G27" s="19" t="s">
        <v>191</v>
      </c>
      <c r="H27" s="40"/>
      <c r="I27" s="19" t="s">
        <v>191</v>
      </c>
    </row>
    <row r="28" spans="2:9" s="20" customFormat="1" ht="12.75">
      <c r="B28" s="21"/>
      <c r="C28" s="21"/>
      <c r="D28" s="6"/>
      <c r="E28" s="6" t="s">
        <v>185</v>
      </c>
      <c r="F28" s="19"/>
      <c r="G28" s="19" t="s">
        <v>191</v>
      </c>
      <c r="H28" s="40"/>
      <c r="I28" s="19" t="s">
        <v>191</v>
      </c>
    </row>
    <row r="29" spans="2:9" s="20" customFormat="1" ht="12.75">
      <c r="B29" s="21"/>
      <c r="C29" s="21"/>
      <c r="D29" s="6"/>
      <c r="E29" s="6" t="s">
        <v>213</v>
      </c>
      <c r="F29" s="19"/>
      <c r="G29" s="19" t="s">
        <v>191</v>
      </c>
      <c r="H29" s="40"/>
      <c r="I29" s="19" t="s">
        <v>191</v>
      </c>
    </row>
    <row r="30" spans="2:9" s="20" customFormat="1" ht="12.75">
      <c r="B30" s="21"/>
      <c r="C30" s="21"/>
      <c r="D30" s="6"/>
      <c r="E30" s="6"/>
      <c r="F30" s="19"/>
      <c r="G30" s="19"/>
      <c r="H30" s="40"/>
      <c r="I30" s="19"/>
    </row>
    <row r="31" spans="1:9" s="20" customFormat="1" ht="12.75">
      <c r="A31" s="20">
        <v>16</v>
      </c>
      <c r="B31" s="21">
        <v>6</v>
      </c>
      <c r="C31" s="21"/>
      <c r="D31" s="7" t="s">
        <v>10</v>
      </c>
      <c r="E31" s="6"/>
      <c r="G31" s="34" t="s">
        <v>191</v>
      </c>
      <c r="H31" s="40"/>
      <c r="I31" s="34" t="s">
        <v>191</v>
      </c>
    </row>
    <row r="32" spans="1:9" s="20" customFormat="1" ht="12.75" customHeight="1">
      <c r="A32" s="20">
        <v>17</v>
      </c>
      <c r="B32" s="21"/>
      <c r="C32" s="21"/>
      <c r="D32" s="23"/>
      <c r="E32" s="6" t="s">
        <v>62</v>
      </c>
      <c r="F32" s="19"/>
      <c r="G32" s="19" t="s">
        <v>191</v>
      </c>
      <c r="H32" s="40"/>
      <c r="I32" s="19" t="s">
        <v>191</v>
      </c>
    </row>
    <row r="33" spans="1:9" s="20" customFormat="1" ht="12.75" customHeight="1">
      <c r="A33" s="20">
        <v>18</v>
      </c>
      <c r="B33" s="21"/>
      <c r="C33" s="21"/>
      <c r="D33" s="23"/>
      <c r="E33" s="6" t="s">
        <v>61</v>
      </c>
      <c r="F33" s="19"/>
      <c r="G33" s="19" t="s">
        <v>191</v>
      </c>
      <c r="H33" s="40"/>
      <c r="I33" s="19" t="s">
        <v>191</v>
      </c>
    </row>
    <row r="34" spans="2:9" s="20" customFormat="1" ht="12.75" customHeight="1">
      <c r="B34" s="21"/>
      <c r="C34" s="21"/>
      <c r="D34" s="23"/>
      <c r="E34" s="6" t="s">
        <v>156</v>
      </c>
      <c r="F34" s="19"/>
      <c r="G34" s="19" t="s">
        <v>191</v>
      </c>
      <c r="H34" s="40"/>
      <c r="I34" s="19" t="s">
        <v>191</v>
      </c>
    </row>
    <row r="35" spans="1:9" s="20" customFormat="1" ht="12.75">
      <c r="A35" s="20">
        <v>21</v>
      </c>
      <c r="B35" s="21"/>
      <c r="C35" s="21"/>
      <c r="D35" s="23"/>
      <c r="E35" s="6" t="s">
        <v>117</v>
      </c>
      <c r="F35" s="19"/>
      <c r="G35" s="19" t="s">
        <v>191</v>
      </c>
      <c r="H35" s="40"/>
      <c r="I35" s="19" t="s">
        <v>191</v>
      </c>
    </row>
    <row r="36" spans="2:9" s="20" customFormat="1" ht="12.75">
      <c r="B36" s="21"/>
      <c r="C36" s="21"/>
      <c r="D36" s="23"/>
      <c r="E36" s="6"/>
      <c r="F36" s="19"/>
      <c r="G36" s="19"/>
      <c r="H36" s="40"/>
      <c r="I36" s="19"/>
    </row>
    <row r="37" spans="1:9" s="20" customFormat="1" ht="12.75">
      <c r="A37" s="20">
        <v>22</v>
      </c>
      <c r="B37" s="21">
        <v>7</v>
      </c>
      <c r="C37" s="21"/>
      <c r="D37" s="7" t="s">
        <v>92</v>
      </c>
      <c r="E37" s="7"/>
      <c r="G37" s="34" t="s">
        <v>191</v>
      </c>
      <c r="H37" s="40"/>
      <c r="I37" s="34" t="s">
        <v>191</v>
      </c>
    </row>
    <row r="38" spans="1:9" s="20" customFormat="1" ht="12.75">
      <c r="A38" s="20">
        <v>23</v>
      </c>
      <c r="B38" s="21"/>
      <c r="C38" s="21"/>
      <c r="D38" s="23"/>
      <c r="E38" s="7" t="s">
        <v>11</v>
      </c>
      <c r="F38" s="19"/>
      <c r="G38" s="19" t="s">
        <v>191</v>
      </c>
      <c r="H38" s="40"/>
      <c r="I38" s="19" t="s">
        <v>191</v>
      </c>
    </row>
    <row r="39" spans="1:9" s="20" customFormat="1" ht="12.75">
      <c r="A39" s="20">
        <v>24</v>
      </c>
      <c r="B39" s="21"/>
      <c r="C39" s="21"/>
      <c r="D39" s="23"/>
      <c r="E39" s="7" t="s">
        <v>120</v>
      </c>
      <c r="F39" s="19"/>
      <c r="G39" s="19" t="s">
        <v>191</v>
      </c>
      <c r="H39" s="40"/>
      <c r="I39" s="19" t="s">
        <v>191</v>
      </c>
    </row>
    <row r="40" spans="1:9" s="20" customFormat="1" ht="12.75">
      <c r="A40" s="20">
        <v>25</v>
      </c>
      <c r="B40" s="21"/>
      <c r="C40" s="21"/>
      <c r="D40" s="23"/>
      <c r="E40" s="7" t="s">
        <v>118</v>
      </c>
      <c r="F40" s="19"/>
      <c r="G40" s="19" t="s">
        <v>191</v>
      </c>
      <c r="H40" s="40"/>
      <c r="I40" s="19" t="s">
        <v>191</v>
      </c>
    </row>
    <row r="41" spans="2:9" s="20" customFormat="1" ht="12.75">
      <c r="B41" s="21"/>
      <c r="C41" s="21"/>
      <c r="D41" s="23"/>
      <c r="E41" s="7"/>
      <c r="F41" s="19"/>
      <c r="G41" s="19"/>
      <c r="H41" s="40"/>
      <c r="I41" s="19"/>
    </row>
    <row r="42" spans="1:9" s="20" customFormat="1" ht="12.75">
      <c r="A42" s="20">
        <v>26</v>
      </c>
      <c r="B42" s="21">
        <v>8</v>
      </c>
      <c r="C42" s="21"/>
      <c r="D42" s="7" t="s">
        <v>93</v>
      </c>
      <c r="E42" s="7"/>
      <c r="G42" s="19" t="s">
        <v>191</v>
      </c>
      <c r="H42" s="40"/>
      <c r="I42" s="19" t="s">
        <v>191</v>
      </c>
    </row>
    <row r="43" spans="1:9" s="20" customFormat="1" ht="12.75">
      <c r="A43" s="20">
        <v>27</v>
      </c>
      <c r="B43" s="21"/>
      <c r="C43" s="21"/>
      <c r="D43" s="23"/>
      <c r="E43" s="7" t="s">
        <v>121</v>
      </c>
      <c r="F43" s="19"/>
      <c r="G43" s="19" t="s">
        <v>191</v>
      </c>
      <c r="H43" s="40"/>
      <c r="I43" s="19" t="s">
        <v>191</v>
      </c>
    </row>
    <row r="44" spans="1:9" s="20" customFormat="1" ht="12.75">
      <c r="A44" s="20">
        <v>29</v>
      </c>
      <c r="B44" s="21"/>
      <c r="C44" s="21"/>
      <c r="D44" s="23"/>
      <c r="E44" s="7" t="s">
        <v>12</v>
      </c>
      <c r="F44" s="19"/>
      <c r="G44" s="19" t="s">
        <v>191</v>
      </c>
      <c r="H44" s="40"/>
      <c r="I44" s="19" t="s">
        <v>191</v>
      </c>
    </row>
    <row r="45" spans="2:9" s="20" customFormat="1" ht="12.75">
      <c r="B45" s="21"/>
      <c r="C45" s="21"/>
      <c r="D45" s="23"/>
      <c r="E45" s="7" t="s">
        <v>119</v>
      </c>
      <c r="F45" s="19"/>
      <c r="G45" s="19" t="s">
        <v>191</v>
      </c>
      <c r="H45" s="40"/>
      <c r="I45" s="19" t="s">
        <v>191</v>
      </c>
    </row>
    <row r="46" spans="2:9" s="20" customFormat="1" ht="12.75">
      <c r="B46" s="21"/>
      <c r="C46" s="21"/>
      <c r="D46" s="23"/>
      <c r="E46" s="7"/>
      <c r="F46" s="19"/>
      <c r="G46" s="19"/>
      <c r="H46" s="40"/>
      <c r="I46" s="19"/>
    </row>
    <row r="47" spans="2:9" s="20" customFormat="1" ht="12.75">
      <c r="B47" s="21">
        <v>9</v>
      </c>
      <c r="C47" s="21"/>
      <c r="D47" s="7" t="s">
        <v>205</v>
      </c>
      <c r="E47" s="7"/>
      <c r="G47" s="34" t="s">
        <v>191</v>
      </c>
      <c r="H47" s="40"/>
      <c r="I47" s="34" t="s">
        <v>191</v>
      </c>
    </row>
    <row r="48" spans="2:9" s="20" customFormat="1" ht="12.75" customHeight="1">
      <c r="B48" s="21"/>
      <c r="C48" s="21"/>
      <c r="D48" s="23"/>
      <c r="E48" s="3" t="s">
        <v>38</v>
      </c>
      <c r="F48" s="19"/>
      <c r="G48" s="19" t="s">
        <v>191</v>
      </c>
      <c r="H48" s="40"/>
      <c r="I48" s="19" t="s">
        <v>191</v>
      </c>
    </row>
    <row r="49" spans="2:9" s="20" customFormat="1" ht="12.75">
      <c r="B49" s="21"/>
      <c r="C49" s="21"/>
      <c r="D49" s="23"/>
      <c r="E49" s="3" t="s">
        <v>157</v>
      </c>
      <c r="F49" s="19"/>
      <c r="G49" s="19" t="s">
        <v>191</v>
      </c>
      <c r="H49" s="40"/>
      <c r="I49" s="19" t="s">
        <v>191</v>
      </c>
    </row>
    <row r="50" spans="2:9" s="20" customFormat="1" ht="12.75">
      <c r="B50" s="21"/>
      <c r="C50" s="21"/>
      <c r="D50" s="23"/>
      <c r="E50" s="3" t="s">
        <v>41</v>
      </c>
      <c r="F50" s="19"/>
      <c r="G50" s="19" t="s">
        <v>191</v>
      </c>
      <c r="H50" s="40"/>
      <c r="I50" s="19" t="s">
        <v>191</v>
      </c>
    </row>
    <row r="51" spans="2:9" s="20" customFormat="1" ht="12.75">
      <c r="B51" s="21"/>
      <c r="C51" s="21"/>
      <c r="D51" s="23"/>
      <c r="E51" s="3" t="s">
        <v>39</v>
      </c>
      <c r="F51" s="19"/>
      <c r="G51" s="19" t="s">
        <v>191</v>
      </c>
      <c r="H51" s="40"/>
      <c r="I51" s="19" t="s">
        <v>191</v>
      </c>
    </row>
    <row r="52" spans="2:9" s="20" customFormat="1" ht="12.75">
      <c r="B52" s="21"/>
      <c r="C52" s="21"/>
      <c r="D52" s="23"/>
      <c r="E52" s="3" t="s">
        <v>122</v>
      </c>
      <c r="F52" s="19"/>
      <c r="G52" s="19" t="s">
        <v>191</v>
      </c>
      <c r="H52" s="40"/>
      <c r="I52" s="19" t="s">
        <v>191</v>
      </c>
    </row>
    <row r="53" spans="2:9" s="20" customFormat="1" ht="12.75">
      <c r="B53" s="21"/>
      <c r="C53" s="21"/>
      <c r="D53" s="23"/>
      <c r="E53" s="3"/>
      <c r="F53" s="19"/>
      <c r="G53" s="19"/>
      <c r="H53" s="40"/>
      <c r="I53" s="19"/>
    </row>
    <row r="54" spans="1:9" s="3" customFormat="1" ht="12.75">
      <c r="A54" s="3">
        <v>30</v>
      </c>
      <c r="B54" s="10">
        <v>10</v>
      </c>
      <c r="C54" s="10"/>
      <c r="D54" s="12" t="s">
        <v>13</v>
      </c>
      <c r="E54" s="12"/>
      <c r="G54" s="34" t="s">
        <v>191</v>
      </c>
      <c r="H54" s="40"/>
      <c r="I54" s="34" t="s">
        <v>191</v>
      </c>
    </row>
    <row r="55" spans="2:9" s="3" customFormat="1" ht="12.75">
      <c r="B55" s="10"/>
      <c r="C55" s="10"/>
      <c r="D55" s="24"/>
      <c r="E55" s="12" t="s">
        <v>40</v>
      </c>
      <c r="F55" s="19"/>
      <c r="G55" s="19" t="s">
        <v>191</v>
      </c>
      <c r="H55" s="40"/>
      <c r="I55" s="19" t="s">
        <v>191</v>
      </c>
    </row>
    <row r="56" spans="2:9" s="3" customFormat="1" ht="12.75">
      <c r="B56" s="10"/>
      <c r="C56" s="10"/>
      <c r="D56" s="24"/>
      <c r="E56" s="12" t="s">
        <v>158</v>
      </c>
      <c r="F56" s="19"/>
      <c r="G56" s="19" t="s">
        <v>191</v>
      </c>
      <c r="H56" s="40"/>
      <c r="I56" s="19" t="s">
        <v>191</v>
      </c>
    </row>
    <row r="57" spans="1:9" s="3" customFormat="1" ht="12.75">
      <c r="A57" s="3">
        <v>36</v>
      </c>
      <c r="B57" s="10"/>
      <c r="C57" s="10"/>
      <c r="D57" s="24"/>
      <c r="E57" s="12" t="s">
        <v>14</v>
      </c>
      <c r="F57" s="19"/>
      <c r="G57" s="19" t="s">
        <v>191</v>
      </c>
      <c r="H57" s="40"/>
      <c r="I57" s="19" t="s">
        <v>191</v>
      </c>
    </row>
    <row r="58" spans="1:9" s="3" customFormat="1" ht="12.75">
      <c r="A58" s="3">
        <v>38</v>
      </c>
      <c r="B58" s="10"/>
      <c r="C58" s="10"/>
      <c r="D58" s="24"/>
      <c r="E58" s="12" t="s">
        <v>15</v>
      </c>
      <c r="F58" s="19"/>
      <c r="G58" s="19" t="s">
        <v>191</v>
      </c>
      <c r="H58" s="40"/>
      <c r="I58" s="19" t="s">
        <v>191</v>
      </c>
    </row>
    <row r="59" spans="1:9" s="3" customFormat="1" ht="12.75">
      <c r="A59" s="3">
        <v>39</v>
      </c>
      <c r="B59" s="10"/>
      <c r="C59" s="10"/>
      <c r="D59" s="24"/>
      <c r="E59" s="12" t="s">
        <v>16</v>
      </c>
      <c r="F59" s="19"/>
      <c r="G59" s="19" t="s">
        <v>191</v>
      </c>
      <c r="H59" s="40"/>
      <c r="I59" s="19" t="s">
        <v>191</v>
      </c>
    </row>
    <row r="60" spans="1:9" s="3" customFormat="1" ht="12.75">
      <c r="A60" s="3">
        <v>40</v>
      </c>
      <c r="B60" s="10"/>
      <c r="C60" s="10"/>
      <c r="D60" s="24"/>
      <c r="E60" s="12" t="s">
        <v>89</v>
      </c>
      <c r="F60" s="19"/>
      <c r="G60" s="19" t="s">
        <v>191</v>
      </c>
      <c r="H60" s="40"/>
      <c r="I60" s="19" t="s">
        <v>191</v>
      </c>
    </row>
    <row r="61" spans="1:9" s="3" customFormat="1" ht="12.75">
      <c r="A61" s="3">
        <v>41</v>
      </c>
      <c r="B61" s="10"/>
      <c r="C61" s="10"/>
      <c r="D61" s="24"/>
      <c r="E61" s="12" t="s">
        <v>90</v>
      </c>
      <c r="F61" s="19"/>
      <c r="G61" s="19" t="s">
        <v>191</v>
      </c>
      <c r="H61" s="40"/>
      <c r="I61" s="19" t="s">
        <v>191</v>
      </c>
    </row>
    <row r="62" spans="1:9" s="3" customFormat="1" ht="12.75">
      <c r="A62" s="3">
        <v>42</v>
      </c>
      <c r="B62" s="10"/>
      <c r="C62" s="10"/>
      <c r="D62" s="24"/>
      <c r="E62" s="12" t="s">
        <v>91</v>
      </c>
      <c r="F62" s="19"/>
      <c r="G62" s="19" t="s">
        <v>191</v>
      </c>
      <c r="H62" s="40"/>
      <c r="I62" s="19" t="s">
        <v>191</v>
      </c>
    </row>
    <row r="63" spans="2:9" s="3" customFormat="1" ht="12.75">
      <c r="B63" s="10"/>
      <c r="C63" s="10"/>
      <c r="D63" s="24"/>
      <c r="E63" s="12" t="s">
        <v>159</v>
      </c>
      <c r="F63" s="19"/>
      <c r="G63" s="19" t="s">
        <v>191</v>
      </c>
      <c r="H63" s="40"/>
      <c r="I63" s="19" t="s">
        <v>191</v>
      </c>
    </row>
    <row r="64" spans="2:9" s="3" customFormat="1" ht="12.75">
      <c r="B64" s="10"/>
      <c r="C64" s="10"/>
      <c r="D64" s="24"/>
      <c r="E64" s="12" t="s">
        <v>123</v>
      </c>
      <c r="F64" s="19"/>
      <c r="G64" s="19" t="s">
        <v>191</v>
      </c>
      <c r="H64" s="40"/>
      <c r="I64" s="19" t="s">
        <v>191</v>
      </c>
    </row>
    <row r="65" spans="2:9" s="3" customFormat="1" ht="12.75">
      <c r="B65" s="10"/>
      <c r="C65" s="10"/>
      <c r="D65" s="24"/>
      <c r="E65" s="12" t="s">
        <v>197</v>
      </c>
      <c r="F65" s="19"/>
      <c r="G65" s="19" t="s">
        <v>191</v>
      </c>
      <c r="H65" s="40"/>
      <c r="I65" s="19" t="s">
        <v>191</v>
      </c>
    </row>
    <row r="66" spans="2:9" s="3" customFormat="1" ht="12.75">
      <c r="B66" s="10"/>
      <c r="C66" s="10"/>
      <c r="D66" s="24"/>
      <c r="E66" s="12" t="s">
        <v>195</v>
      </c>
      <c r="F66" s="19"/>
      <c r="G66" s="19" t="s">
        <v>191</v>
      </c>
      <c r="H66" s="40"/>
      <c r="I66" s="19" t="s">
        <v>191</v>
      </c>
    </row>
    <row r="67" spans="2:9" s="3" customFormat="1" ht="12.75">
      <c r="B67" s="10"/>
      <c r="C67" s="10"/>
      <c r="D67" s="24"/>
      <c r="E67" s="12"/>
      <c r="F67" s="19"/>
      <c r="G67" s="19"/>
      <c r="H67" s="40"/>
      <c r="I67" s="19"/>
    </row>
    <row r="68" spans="1:9" s="20" customFormat="1" ht="12.75">
      <c r="A68" s="20">
        <v>49</v>
      </c>
      <c r="B68" s="21">
        <v>11</v>
      </c>
      <c r="C68" s="21"/>
      <c r="D68" s="7" t="s">
        <v>17</v>
      </c>
      <c r="E68" s="7"/>
      <c r="F68" s="19"/>
      <c r="G68" s="34" t="s">
        <v>191</v>
      </c>
      <c r="H68" s="40"/>
      <c r="I68" s="34" t="s">
        <v>191</v>
      </c>
    </row>
    <row r="69" spans="1:9" s="20" customFormat="1" ht="12.75">
      <c r="A69" s="20">
        <v>50</v>
      </c>
      <c r="B69" s="21"/>
      <c r="C69" s="21"/>
      <c r="D69" s="7"/>
      <c r="E69" s="7" t="s">
        <v>18</v>
      </c>
      <c r="F69" s="19"/>
      <c r="G69" s="19" t="s">
        <v>191</v>
      </c>
      <c r="H69" s="40"/>
      <c r="I69" s="19" t="s">
        <v>191</v>
      </c>
    </row>
    <row r="70" spans="1:9" s="20" customFormat="1" ht="12.75">
      <c r="A70" s="20">
        <v>51</v>
      </c>
      <c r="B70" s="21"/>
      <c r="C70" s="21"/>
      <c r="D70" s="7"/>
      <c r="E70" s="7" t="s">
        <v>19</v>
      </c>
      <c r="F70" s="19"/>
      <c r="G70" s="19" t="s">
        <v>191</v>
      </c>
      <c r="H70" s="40"/>
      <c r="I70" s="19" t="s">
        <v>191</v>
      </c>
    </row>
    <row r="71" spans="1:9" s="20" customFormat="1" ht="12.75">
      <c r="A71" s="20">
        <v>54</v>
      </c>
      <c r="B71" s="21"/>
      <c r="C71" s="21"/>
      <c r="D71" s="7"/>
      <c r="E71" s="7" t="s">
        <v>214</v>
      </c>
      <c r="F71" s="19"/>
      <c r="G71" s="19" t="s">
        <v>191</v>
      </c>
      <c r="H71" s="40"/>
      <c r="I71" s="19" t="s">
        <v>191</v>
      </c>
    </row>
    <row r="72" spans="2:9" s="20" customFormat="1" ht="12.75">
      <c r="B72" s="21"/>
      <c r="C72" s="21"/>
      <c r="D72" s="7"/>
      <c r="E72" s="7"/>
      <c r="F72" s="19"/>
      <c r="G72" s="19"/>
      <c r="H72" s="40"/>
      <c r="I72" s="19"/>
    </row>
    <row r="73" spans="1:9" s="13" customFormat="1" ht="12.75">
      <c r="A73" s="13">
        <v>55</v>
      </c>
      <c r="B73" s="8">
        <v>12</v>
      </c>
      <c r="C73" s="5" t="s">
        <v>20</v>
      </c>
      <c r="D73" s="2"/>
      <c r="E73" s="2"/>
      <c r="F73" s="15"/>
      <c r="G73" s="37" t="s">
        <v>191</v>
      </c>
      <c r="H73" s="38"/>
      <c r="I73" s="37" t="s">
        <v>191</v>
      </c>
    </row>
    <row r="74" spans="2:9" s="13" customFormat="1" ht="12.75">
      <c r="B74" s="8"/>
      <c r="C74" s="2"/>
      <c r="D74" s="2"/>
      <c r="E74" s="2"/>
      <c r="F74" s="15"/>
      <c r="G74" s="38"/>
      <c r="H74" s="38"/>
      <c r="I74" s="38"/>
    </row>
    <row r="75" spans="1:9" s="13" customFormat="1" ht="12.75">
      <c r="A75" s="13">
        <v>56</v>
      </c>
      <c r="B75" s="8">
        <v>13</v>
      </c>
      <c r="C75" s="5" t="s">
        <v>21</v>
      </c>
      <c r="D75" s="2"/>
      <c r="E75" s="2"/>
      <c r="F75" s="15"/>
      <c r="G75" s="15"/>
      <c r="H75" s="38"/>
      <c r="I75" s="15"/>
    </row>
    <row r="76" spans="2:9" s="13" customFormat="1" ht="12.75">
      <c r="B76" s="8"/>
      <c r="C76" s="5"/>
      <c r="D76" s="2"/>
      <c r="E76" s="2"/>
      <c r="F76" s="15"/>
      <c r="G76" s="15"/>
      <c r="H76" s="38"/>
      <c r="I76" s="15"/>
    </row>
    <row r="77" spans="1:9" s="20" customFormat="1" ht="12.75">
      <c r="A77" s="20">
        <v>57</v>
      </c>
      <c r="B77" s="21">
        <v>14</v>
      </c>
      <c r="C77" s="21"/>
      <c r="D77" s="7" t="s">
        <v>198</v>
      </c>
      <c r="E77" s="7"/>
      <c r="F77" s="19"/>
      <c r="G77" s="19" t="s">
        <v>191</v>
      </c>
      <c r="H77" s="40"/>
      <c r="I77" s="19" t="s">
        <v>191</v>
      </c>
    </row>
    <row r="78" spans="2:9" s="20" customFormat="1" ht="12.75">
      <c r="B78" s="21"/>
      <c r="C78" s="21"/>
      <c r="D78" s="7"/>
      <c r="E78" s="7"/>
      <c r="F78" s="19"/>
      <c r="G78" s="19"/>
      <c r="H78" s="40"/>
      <c r="I78" s="19"/>
    </row>
    <row r="79" spans="1:9" s="20" customFormat="1" ht="12.75">
      <c r="A79" s="20">
        <v>58</v>
      </c>
      <c r="B79" s="21">
        <v>15</v>
      </c>
      <c r="C79" s="21"/>
      <c r="D79" s="7" t="s">
        <v>22</v>
      </c>
      <c r="E79" s="7"/>
      <c r="F79" s="19"/>
      <c r="G79" s="19" t="s">
        <v>191</v>
      </c>
      <c r="H79" s="40"/>
      <c r="I79" s="19" t="s">
        <v>191</v>
      </c>
    </row>
    <row r="80" spans="2:9" s="20" customFormat="1" ht="12.75">
      <c r="B80" s="21"/>
      <c r="C80" s="21"/>
      <c r="D80" s="7"/>
      <c r="E80" s="7"/>
      <c r="F80" s="19"/>
      <c r="G80" s="19"/>
      <c r="H80" s="40"/>
      <c r="I80" s="19"/>
    </row>
    <row r="81" spans="1:9" s="20" customFormat="1" ht="12.75">
      <c r="A81" s="20">
        <v>59</v>
      </c>
      <c r="B81" s="21">
        <v>16</v>
      </c>
      <c r="C81" s="21"/>
      <c r="D81" s="7" t="s">
        <v>94</v>
      </c>
      <c r="E81" s="7"/>
      <c r="F81" s="19"/>
      <c r="G81" s="34" t="s">
        <v>191</v>
      </c>
      <c r="H81" s="40"/>
      <c r="I81" s="34" t="s">
        <v>191</v>
      </c>
    </row>
    <row r="82" spans="1:9" s="20" customFormat="1" ht="12.75">
      <c r="A82" s="20">
        <v>60</v>
      </c>
      <c r="B82" s="21"/>
      <c r="C82" s="21"/>
      <c r="D82" s="7"/>
      <c r="E82" s="7" t="s">
        <v>42</v>
      </c>
      <c r="F82" s="19"/>
      <c r="G82" s="19" t="s">
        <v>191</v>
      </c>
      <c r="H82" s="40"/>
      <c r="I82" s="19" t="s">
        <v>191</v>
      </c>
    </row>
    <row r="83" spans="1:9" s="20" customFormat="1" ht="12.75">
      <c r="A83" s="20">
        <v>61</v>
      </c>
      <c r="B83" s="21"/>
      <c r="C83" s="21"/>
      <c r="D83" s="7"/>
      <c r="E83" s="7" t="s">
        <v>43</v>
      </c>
      <c r="F83" s="19"/>
      <c r="G83" s="19" t="s">
        <v>191</v>
      </c>
      <c r="H83" s="40"/>
      <c r="I83" s="19" t="s">
        <v>191</v>
      </c>
    </row>
    <row r="84" spans="1:9" s="20" customFormat="1" ht="12.75">
      <c r="A84" s="20">
        <v>62</v>
      </c>
      <c r="B84" s="21"/>
      <c r="C84" s="21"/>
      <c r="D84" s="7"/>
      <c r="E84" s="7" t="s">
        <v>44</v>
      </c>
      <c r="F84" s="19"/>
      <c r="G84" s="19" t="s">
        <v>191</v>
      </c>
      <c r="H84" s="40"/>
      <c r="I84" s="19" t="s">
        <v>191</v>
      </c>
    </row>
    <row r="85" spans="2:9" s="20" customFormat="1" ht="12.75">
      <c r="B85" s="21"/>
      <c r="C85" s="21"/>
      <c r="D85" s="7"/>
      <c r="E85" s="7" t="s">
        <v>24</v>
      </c>
      <c r="F85" s="19"/>
      <c r="G85" s="19" t="s">
        <v>191</v>
      </c>
      <c r="H85" s="40"/>
      <c r="I85" s="19" t="s">
        <v>191</v>
      </c>
    </row>
    <row r="86" spans="2:9" s="20" customFormat="1" ht="12.75">
      <c r="B86" s="21"/>
      <c r="C86" s="21"/>
      <c r="D86" s="7"/>
      <c r="E86" s="7" t="s">
        <v>160</v>
      </c>
      <c r="F86" s="19"/>
      <c r="G86" s="19" t="s">
        <v>191</v>
      </c>
      <c r="H86" s="40"/>
      <c r="I86" s="19" t="s">
        <v>191</v>
      </c>
    </row>
    <row r="87" spans="2:9" s="20" customFormat="1" ht="12.75">
      <c r="B87" s="21"/>
      <c r="C87" s="21"/>
      <c r="D87" s="7"/>
      <c r="E87" s="7"/>
      <c r="F87" s="19"/>
      <c r="G87" s="19"/>
      <c r="H87" s="40"/>
      <c r="I87" s="19"/>
    </row>
    <row r="88" spans="2:9" s="20" customFormat="1" ht="12.75">
      <c r="B88" s="21">
        <v>17</v>
      </c>
      <c r="C88" s="21"/>
      <c r="D88" s="7" t="s">
        <v>95</v>
      </c>
      <c r="E88" s="7"/>
      <c r="F88" s="19"/>
      <c r="G88" s="34" t="s">
        <v>191</v>
      </c>
      <c r="H88" s="40"/>
      <c r="I88" s="34" t="s">
        <v>191</v>
      </c>
    </row>
    <row r="89" spans="2:9" s="20" customFormat="1" ht="12.75">
      <c r="B89" s="21"/>
      <c r="C89" s="21"/>
      <c r="D89" s="7"/>
      <c r="E89" s="6" t="s">
        <v>45</v>
      </c>
      <c r="F89" s="19"/>
      <c r="G89" s="19" t="s">
        <v>191</v>
      </c>
      <c r="H89" s="40"/>
      <c r="I89" s="19" t="s">
        <v>191</v>
      </c>
    </row>
    <row r="90" spans="2:9" s="20" customFormat="1" ht="12.75">
      <c r="B90" s="21"/>
      <c r="C90" s="21"/>
      <c r="D90" s="7"/>
      <c r="E90" s="6" t="s">
        <v>46</v>
      </c>
      <c r="F90" s="19"/>
      <c r="G90" s="19" t="s">
        <v>191</v>
      </c>
      <c r="H90" s="40"/>
      <c r="I90" s="19" t="s">
        <v>191</v>
      </c>
    </row>
    <row r="91" spans="2:9" s="20" customFormat="1" ht="12.75">
      <c r="B91" s="21"/>
      <c r="C91" s="21"/>
      <c r="D91" s="7"/>
      <c r="E91" s="6" t="s">
        <v>48</v>
      </c>
      <c r="F91" s="19"/>
      <c r="G91" s="19" t="s">
        <v>191</v>
      </c>
      <c r="H91" s="40"/>
      <c r="I91" s="19" t="s">
        <v>191</v>
      </c>
    </row>
    <row r="92" spans="2:9" s="20" customFormat="1" ht="12.75">
      <c r="B92" s="21"/>
      <c r="C92" s="21"/>
      <c r="D92" s="7"/>
      <c r="E92" s="6" t="s">
        <v>47</v>
      </c>
      <c r="F92" s="19"/>
      <c r="G92" s="19" t="s">
        <v>191</v>
      </c>
      <c r="H92" s="40"/>
      <c r="I92" s="19" t="s">
        <v>191</v>
      </c>
    </row>
    <row r="93" spans="2:9" s="20" customFormat="1" ht="12.75">
      <c r="B93" s="21"/>
      <c r="C93" s="21"/>
      <c r="D93" s="7"/>
      <c r="E93" s="6"/>
      <c r="F93" s="19"/>
      <c r="G93" s="19"/>
      <c r="H93" s="40"/>
      <c r="I93" s="19"/>
    </row>
    <row r="94" spans="2:9" s="20" customFormat="1" ht="12.75">
      <c r="B94" s="21">
        <v>18</v>
      </c>
      <c r="C94" s="21"/>
      <c r="D94" s="10" t="s">
        <v>49</v>
      </c>
      <c r="E94" s="6"/>
      <c r="F94" s="19"/>
      <c r="G94" s="34" t="s">
        <v>191</v>
      </c>
      <c r="H94" s="40"/>
      <c r="I94" s="34" t="s">
        <v>191</v>
      </c>
    </row>
    <row r="95" spans="2:9" s="20" customFormat="1" ht="12.75">
      <c r="B95" s="21"/>
      <c r="C95" s="21"/>
      <c r="D95" s="10"/>
      <c r="E95" s="6" t="s">
        <v>142</v>
      </c>
      <c r="F95" s="19"/>
      <c r="G95" s="19" t="s">
        <v>191</v>
      </c>
      <c r="H95" s="40"/>
      <c r="I95" s="19" t="s">
        <v>191</v>
      </c>
    </row>
    <row r="96" spans="2:9" s="20" customFormat="1" ht="12.75">
      <c r="B96" s="21"/>
      <c r="C96" s="21"/>
      <c r="D96" s="10"/>
      <c r="E96" s="6" t="s">
        <v>143</v>
      </c>
      <c r="F96" s="19"/>
      <c r="G96" s="19" t="s">
        <v>191</v>
      </c>
      <c r="H96" s="40"/>
      <c r="I96" s="19" t="s">
        <v>191</v>
      </c>
    </row>
    <row r="97" spans="2:9" s="20" customFormat="1" ht="12.75">
      <c r="B97" s="21"/>
      <c r="C97" s="21"/>
      <c r="D97" s="10"/>
      <c r="E97" s="6" t="s">
        <v>144</v>
      </c>
      <c r="F97" s="19"/>
      <c r="G97" s="19" t="s">
        <v>191</v>
      </c>
      <c r="H97" s="40"/>
      <c r="I97" s="19" t="s">
        <v>191</v>
      </c>
    </row>
    <row r="98" spans="2:9" s="20" customFormat="1" ht="12.75">
      <c r="B98" s="21"/>
      <c r="C98" s="21"/>
      <c r="D98" s="10"/>
      <c r="E98" s="6" t="s">
        <v>145</v>
      </c>
      <c r="F98" s="19"/>
      <c r="G98" s="19" t="s">
        <v>191</v>
      </c>
      <c r="H98" s="40"/>
      <c r="I98" s="19" t="s">
        <v>191</v>
      </c>
    </row>
    <row r="99" spans="2:9" s="20" customFormat="1" ht="12.75">
      <c r="B99" s="21"/>
      <c r="C99" s="21"/>
      <c r="D99" s="10"/>
      <c r="E99" s="6"/>
      <c r="F99" s="19"/>
      <c r="G99" s="19"/>
      <c r="H99" s="40"/>
      <c r="I99" s="19"/>
    </row>
    <row r="100" spans="2:9" s="20" customFormat="1" ht="12.75">
      <c r="B100" s="21">
        <v>19</v>
      </c>
      <c r="C100" s="21"/>
      <c r="D100" s="7" t="s">
        <v>97</v>
      </c>
      <c r="E100" s="10"/>
      <c r="F100" s="19"/>
      <c r="G100" s="34" t="s">
        <v>191</v>
      </c>
      <c r="H100" s="40"/>
      <c r="I100" s="34" t="s">
        <v>191</v>
      </c>
    </row>
    <row r="101" spans="2:9" s="20" customFormat="1" ht="12.75">
      <c r="B101" s="21"/>
      <c r="C101" s="21"/>
      <c r="D101" s="7"/>
      <c r="E101" s="10" t="s">
        <v>124</v>
      </c>
      <c r="F101" s="19"/>
      <c r="G101" s="19" t="s">
        <v>191</v>
      </c>
      <c r="H101" s="40"/>
      <c r="I101" s="19" t="s">
        <v>191</v>
      </c>
    </row>
    <row r="102" spans="2:9" s="20" customFormat="1" ht="12.75">
      <c r="B102" s="21"/>
      <c r="C102" s="21"/>
      <c r="D102" s="7"/>
      <c r="E102" s="10" t="s">
        <v>125</v>
      </c>
      <c r="F102" s="19"/>
      <c r="G102" s="19" t="s">
        <v>191</v>
      </c>
      <c r="H102" s="40"/>
      <c r="I102" s="19" t="s">
        <v>191</v>
      </c>
    </row>
    <row r="103" spans="2:9" s="20" customFormat="1" ht="12.75">
      <c r="B103" s="21"/>
      <c r="C103" s="21"/>
      <c r="D103" s="7"/>
      <c r="E103" s="10" t="s">
        <v>126</v>
      </c>
      <c r="F103" s="19"/>
      <c r="G103" s="19" t="s">
        <v>191</v>
      </c>
      <c r="H103" s="40"/>
      <c r="I103" s="19" t="s">
        <v>191</v>
      </c>
    </row>
    <row r="104" spans="2:9" s="20" customFormat="1" ht="12.75">
      <c r="B104" s="21"/>
      <c r="C104" s="21"/>
      <c r="D104" s="7"/>
      <c r="E104" s="10" t="s">
        <v>127</v>
      </c>
      <c r="F104" s="19"/>
      <c r="G104" s="19" t="s">
        <v>191</v>
      </c>
      <c r="H104" s="40"/>
      <c r="I104" s="19" t="s">
        <v>191</v>
      </c>
    </row>
    <row r="105" spans="2:9" s="20" customFormat="1" ht="12.75">
      <c r="B105" s="21"/>
      <c r="C105" s="21"/>
      <c r="D105" s="7"/>
      <c r="E105" s="10"/>
      <c r="F105" s="19"/>
      <c r="G105" s="19"/>
      <c r="H105" s="40"/>
      <c r="I105" s="19"/>
    </row>
    <row r="106" spans="2:9" s="20" customFormat="1" ht="12.75">
      <c r="B106" s="21">
        <v>20</v>
      </c>
      <c r="C106" s="21"/>
      <c r="D106" s="7" t="s">
        <v>23</v>
      </c>
      <c r="E106" s="6"/>
      <c r="F106" s="19"/>
      <c r="G106" s="34" t="s">
        <v>191</v>
      </c>
      <c r="H106" s="40"/>
      <c r="I106" s="34" t="s">
        <v>191</v>
      </c>
    </row>
    <row r="107" spans="2:9" s="20" customFormat="1" ht="12.75">
      <c r="B107" s="21"/>
      <c r="C107" s="21"/>
      <c r="D107" s="7"/>
      <c r="E107" s="6" t="s">
        <v>187</v>
      </c>
      <c r="F107" s="19"/>
      <c r="G107" s="19" t="s">
        <v>191</v>
      </c>
      <c r="H107" s="40"/>
      <c r="I107" s="19" t="s">
        <v>191</v>
      </c>
    </row>
    <row r="108" spans="2:9" s="20" customFormat="1" ht="12.75">
      <c r="B108" s="21"/>
      <c r="C108" s="21"/>
      <c r="D108" s="7"/>
      <c r="E108" s="3" t="s">
        <v>128</v>
      </c>
      <c r="F108" s="19"/>
      <c r="G108" s="19" t="s">
        <v>191</v>
      </c>
      <c r="H108" s="40"/>
      <c r="I108" s="19" t="s">
        <v>191</v>
      </c>
    </row>
    <row r="109" spans="2:9" s="20" customFormat="1" ht="12.75">
      <c r="B109" s="21"/>
      <c r="C109" s="21"/>
      <c r="D109" s="7"/>
      <c r="E109" s="3" t="s">
        <v>129</v>
      </c>
      <c r="F109" s="19"/>
      <c r="G109" s="19" t="s">
        <v>191</v>
      </c>
      <c r="H109" s="40"/>
      <c r="I109" s="19" t="s">
        <v>191</v>
      </c>
    </row>
    <row r="110" spans="2:9" s="20" customFormat="1" ht="12.75">
      <c r="B110" s="21"/>
      <c r="C110" s="21"/>
      <c r="D110" s="7"/>
      <c r="E110" s="3" t="s">
        <v>130</v>
      </c>
      <c r="F110" s="19"/>
      <c r="G110" s="19" t="s">
        <v>191</v>
      </c>
      <c r="H110" s="40"/>
      <c r="I110" s="19" t="s">
        <v>191</v>
      </c>
    </row>
    <row r="111" spans="2:9" s="20" customFormat="1" ht="12.75">
      <c r="B111" s="21"/>
      <c r="C111" s="21"/>
      <c r="D111" s="7"/>
      <c r="E111" s="3" t="s">
        <v>131</v>
      </c>
      <c r="F111" s="19"/>
      <c r="G111" s="19" t="s">
        <v>191</v>
      </c>
      <c r="H111" s="40"/>
      <c r="I111" s="19" t="s">
        <v>191</v>
      </c>
    </row>
    <row r="112" spans="2:9" s="20" customFormat="1" ht="12.75">
      <c r="B112" s="21"/>
      <c r="C112" s="21"/>
      <c r="D112" s="7"/>
      <c r="E112" s="3" t="s">
        <v>132</v>
      </c>
      <c r="F112" s="19"/>
      <c r="G112" s="19" t="s">
        <v>191</v>
      </c>
      <c r="H112" s="40"/>
      <c r="I112" s="19" t="s">
        <v>191</v>
      </c>
    </row>
    <row r="113" spans="2:9" s="20" customFormat="1" ht="12.75">
      <c r="B113" s="21"/>
      <c r="C113" s="21"/>
      <c r="D113" s="7"/>
      <c r="E113" s="3"/>
      <c r="F113" s="19"/>
      <c r="G113" s="19"/>
      <c r="H113" s="40"/>
      <c r="I113" s="19"/>
    </row>
    <row r="114" spans="2:9" s="20" customFormat="1" ht="12.75">
      <c r="B114" s="21">
        <v>21</v>
      </c>
      <c r="C114" s="21"/>
      <c r="D114" s="6" t="s">
        <v>193</v>
      </c>
      <c r="E114" s="6"/>
      <c r="F114" s="19"/>
      <c r="G114" s="34" t="s">
        <v>191</v>
      </c>
      <c r="H114" s="40"/>
      <c r="I114" s="34" t="s">
        <v>191</v>
      </c>
    </row>
    <row r="115" spans="2:9" s="20" customFormat="1" ht="12.75">
      <c r="B115" s="21"/>
      <c r="C115" s="21"/>
      <c r="D115" s="6"/>
      <c r="E115" s="6" t="s">
        <v>108</v>
      </c>
      <c r="F115" s="19"/>
      <c r="G115" s="19" t="s">
        <v>191</v>
      </c>
      <c r="H115" s="40"/>
      <c r="I115" s="19" t="s">
        <v>191</v>
      </c>
    </row>
    <row r="116" spans="2:9" s="20" customFormat="1" ht="12.75">
      <c r="B116" s="21"/>
      <c r="C116" s="21"/>
      <c r="D116" s="6"/>
      <c r="E116" s="3" t="s">
        <v>71</v>
      </c>
      <c r="F116" s="19"/>
      <c r="G116" s="19" t="s">
        <v>191</v>
      </c>
      <c r="H116" s="40"/>
      <c r="I116" s="19" t="s">
        <v>191</v>
      </c>
    </row>
    <row r="117" spans="2:9" s="20" customFormat="1" ht="12.75">
      <c r="B117" s="21"/>
      <c r="C117" s="21"/>
      <c r="D117" s="6"/>
      <c r="E117" s="6" t="s">
        <v>72</v>
      </c>
      <c r="F117" s="19"/>
      <c r="G117" s="19" t="s">
        <v>191</v>
      </c>
      <c r="H117" s="40"/>
      <c r="I117" s="19" t="s">
        <v>191</v>
      </c>
    </row>
    <row r="118" spans="2:9" s="20" customFormat="1" ht="12.75">
      <c r="B118" s="21"/>
      <c r="C118" s="21"/>
      <c r="D118" s="6"/>
      <c r="E118" s="6"/>
      <c r="F118" s="19"/>
      <c r="G118" s="19"/>
      <c r="H118" s="40"/>
      <c r="I118" s="19"/>
    </row>
    <row r="119" spans="1:9" s="3" customFormat="1" ht="12.75">
      <c r="A119" s="3">
        <v>77</v>
      </c>
      <c r="B119" s="10">
        <v>22</v>
      </c>
      <c r="C119" s="10"/>
      <c r="D119" s="12" t="s">
        <v>188</v>
      </c>
      <c r="E119" s="12"/>
      <c r="F119" s="19"/>
      <c r="G119" s="34" t="s">
        <v>191</v>
      </c>
      <c r="H119" s="40"/>
      <c r="I119" s="34" t="s">
        <v>191</v>
      </c>
    </row>
    <row r="120" spans="2:9" s="3" customFormat="1" ht="12.75">
      <c r="B120" s="10"/>
      <c r="C120" s="10"/>
      <c r="D120" s="12"/>
      <c r="E120" s="12"/>
      <c r="F120" s="19"/>
      <c r="G120" s="19"/>
      <c r="H120" s="40"/>
      <c r="I120" s="19"/>
    </row>
    <row r="121" spans="2:9" s="3" customFormat="1" ht="12.75">
      <c r="B121" s="10">
        <v>23</v>
      </c>
      <c r="C121" s="10"/>
      <c r="D121" s="12" t="s">
        <v>25</v>
      </c>
      <c r="E121" s="12"/>
      <c r="F121" s="19"/>
      <c r="G121" s="34" t="s">
        <v>191</v>
      </c>
      <c r="H121" s="40"/>
      <c r="I121" s="34" t="s">
        <v>191</v>
      </c>
    </row>
    <row r="122" spans="2:9" s="3" customFormat="1" ht="12.75">
      <c r="B122" s="10"/>
      <c r="C122" s="10"/>
      <c r="D122" s="12"/>
      <c r="E122" s="12" t="s">
        <v>63</v>
      </c>
      <c r="F122" s="19"/>
      <c r="G122" s="19" t="s">
        <v>191</v>
      </c>
      <c r="H122" s="40"/>
      <c r="I122" s="19" t="s">
        <v>191</v>
      </c>
    </row>
    <row r="123" spans="2:9" s="3" customFormat="1" ht="12.75">
      <c r="B123" s="10"/>
      <c r="C123" s="10"/>
      <c r="D123" s="12"/>
      <c r="E123" s="12" t="s">
        <v>64</v>
      </c>
      <c r="F123" s="19"/>
      <c r="G123" s="19" t="s">
        <v>191</v>
      </c>
      <c r="H123" s="40"/>
      <c r="I123" s="19" t="s">
        <v>191</v>
      </c>
    </row>
    <row r="124" spans="2:9" s="3" customFormat="1" ht="12.75">
      <c r="B124" s="10"/>
      <c r="C124" s="10"/>
      <c r="D124" s="12"/>
      <c r="E124" s="12" t="s">
        <v>65</v>
      </c>
      <c r="F124" s="19"/>
      <c r="G124" s="19" t="s">
        <v>191</v>
      </c>
      <c r="H124" s="40"/>
      <c r="I124" s="19" t="s">
        <v>191</v>
      </c>
    </row>
    <row r="125" spans="2:9" s="3" customFormat="1" ht="12.75">
      <c r="B125" s="10"/>
      <c r="C125" s="10"/>
      <c r="D125" s="12"/>
      <c r="E125" s="12" t="s">
        <v>66</v>
      </c>
      <c r="F125" s="19"/>
      <c r="G125" s="19" t="s">
        <v>191</v>
      </c>
      <c r="H125" s="40"/>
      <c r="I125" s="19" t="s">
        <v>191</v>
      </c>
    </row>
    <row r="126" spans="2:9" s="3" customFormat="1" ht="12.75">
      <c r="B126" s="10"/>
      <c r="C126" s="10"/>
      <c r="D126" s="12"/>
      <c r="E126" s="12"/>
      <c r="F126" s="19"/>
      <c r="G126" s="19"/>
      <c r="H126" s="40"/>
      <c r="I126" s="19"/>
    </row>
    <row r="127" spans="2:9" s="3" customFormat="1" ht="12.75">
      <c r="B127" s="10">
        <v>24</v>
      </c>
      <c r="C127" s="10"/>
      <c r="D127" s="12" t="s">
        <v>161</v>
      </c>
      <c r="E127" s="12"/>
      <c r="F127" s="19"/>
      <c r="G127" s="34" t="s">
        <v>191</v>
      </c>
      <c r="H127" s="40"/>
      <c r="I127" s="34" t="s">
        <v>191</v>
      </c>
    </row>
    <row r="128" spans="2:9" s="3" customFormat="1" ht="12.75">
      <c r="B128" s="10"/>
      <c r="C128" s="10"/>
      <c r="D128" s="12"/>
      <c r="E128" s="12" t="s">
        <v>162</v>
      </c>
      <c r="F128" s="19"/>
      <c r="G128" s="19" t="s">
        <v>191</v>
      </c>
      <c r="H128" s="40"/>
      <c r="I128" s="19" t="s">
        <v>191</v>
      </c>
    </row>
    <row r="129" spans="2:9" s="3" customFormat="1" ht="12.75">
      <c r="B129" s="10"/>
      <c r="C129" s="10"/>
      <c r="D129" s="12"/>
      <c r="E129" s="12" t="s">
        <v>165</v>
      </c>
      <c r="F129" s="19"/>
      <c r="G129" s="19" t="s">
        <v>191</v>
      </c>
      <c r="H129" s="40"/>
      <c r="I129" s="19" t="s">
        <v>191</v>
      </c>
    </row>
    <row r="130" spans="2:9" s="3" customFormat="1" ht="12.75">
      <c r="B130" s="10"/>
      <c r="C130" s="10"/>
      <c r="D130" s="12"/>
      <c r="E130" s="12" t="s">
        <v>166</v>
      </c>
      <c r="F130" s="19"/>
      <c r="G130" s="19" t="s">
        <v>191</v>
      </c>
      <c r="H130" s="40"/>
      <c r="I130" s="19" t="s">
        <v>191</v>
      </c>
    </row>
    <row r="131" spans="2:9" s="3" customFormat="1" ht="12.75">
      <c r="B131" s="10"/>
      <c r="C131" s="10"/>
      <c r="D131" s="12"/>
      <c r="E131" s="12" t="s">
        <v>164</v>
      </c>
      <c r="F131" s="19"/>
      <c r="G131" s="19" t="s">
        <v>191</v>
      </c>
      <c r="H131" s="40"/>
      <c r="I131" s="19" t="s">
        <v>191</v>
      </c>
    </row>
    <row r="132" spans="2:9" s="3" customFormat="1" ht="12.75">
      <c r="B132" s="10"/>
      <c r="C132" s="10"/>
      <c r="D132" s="12"/>
      <c r="E132" s="12" t="s">
        <v>163</v>
      </c>
      <c r="F132" s="19"/>
      <c r="G132" s="19" t="s">
        <v>191</v>
      </c>
      <c r="H132" s="40"/>
      <c r="I132" s="19" t="s">
        <v>191</v>
      </c>
    </row>
    <row r="133" spans="2:9" s="3" customFormat="1" ht="12.75">
      <c r="B133" s="10"/>
      <c r="C133" s="10"/>
      <c r="D133" s="12"/>
      <c r="E133" s="12"/>
      <c r="F133" s="19"/>
      <c r="G133" s="19"/>
      <c r="H133" s="40"/>
      <c r="I133" s="19"/>
    </row>
    <row r="134" spans="1:9" s="3" customFormat="1" ht="12.75">
      <c r="A134" s="3">
        <v>78</v>
      </c>
      <c r="B134" s="10">
        <v>25</v>
      </c>
      <c r="C134" s="10"/>
      <c r="D134" s="12" t="s">
        <v>98</v>
      </c>
      <c r="E134" s="12"/>
      <c r="F134" s="19"/>
      <c r="G134" s="34" t="s">
        <v>191</v>
      </c>
      <c r="H134" s="40"/>
      <c r="I134" s="34" t="s">
        <v>191</v>
      </c>
    </row>
    <row r="135" spans="2:9" s="3" customFormat="1" ht="12.75">
      <c r="B135" s="10"/>
      <c r="C135" s="10"/>
      <c r="D135" s="12"/>
      <c r="E135" s="7" t="s">
        <v>70</v>
      </c>
      <c r="F135" s="19"/>
      <c r="G135" s="19" t="s">
        <v>191</v>
      </c>
      <c r="H135" s="40"/>
      <c r="I135" s="19" t="s">
        <v>191</v>
      </c>
    </row>
    <row r="136" spans="2:9" s="3" customFormat="1" ht="12.75">
      <c r="B136" s="10"/>
      <c r="C136" s="10"/>
      <c r="D136" s="12"/>
      <c r="E136" s="12" t="s">
        <v>137</v>
      </c>
      <c r="F136" s="19"/>
      <c r="G136" s="19" t="s">
        <v>191</v>
      </c>
      <c r="H136" s="40"/>
      <c r="I136" s="19" t="s">
        <v>191</v>
      </c>
    </row>
    <row r="137" spans="2:9" s="3" customFormat="1" ht="12.75">
      <c r="B137" s="10"/>
      <c r="C137" s="10"/>
      <c r="D137" s="12"/>
      <c r="E137" s="12" t="s">
        <v>133</v>
      </c>
      <c r="F137" s="19"/>
      <c r="G137" s="19" t="s">
        <v>191</v>
      </c>
      <c r="H137" s="40"/>
      <c r="I137" s="19" t="s">
        <v>191</v>
      </c>
    </row>
    <row r="138" spans="2:9" s="3" customFormat="1" ht="12.75">
      <c r="B138" s="10"/>
      <c r="C138" s="10"/>
      <c r="D138" s="12"/>
      <c r="E138" s="3" t="s">
        <v>135</v>
      </c>
      <c r="F138" s="19"/>
      <c r="G138" s="19" t="s">
        <v>191</v>
      </c>
      <c r="H138" s="40"/>
      <c r="I138" s="19" t="s">
        <v>191</v>
      </c>
    </row>
    <row r="139" spans="2:9" s="3" customFormat="1" ht="12.75">
      <c r="B139" s="10"/>
      <c r="C139" s="10"/>
      <c r="D139" s="12"/>
      <c r="F139" s="19"/>
      <c r="G139" s="19"/>
      <c r="H139" s="40"/>
      <c r="I139" s="19"/>
    </row>
    <row r="140" spans="2:9" s="3" customFormat="1" ht="12.75">
      <c r="B140" s="10">
        <v>26</v>
      </c>
      <c r="C140" s="10"/>
      <c r="D140" s="12" t="s">
        <v>99</v>
      </c>
      <c r="F140" s="19"/>
      <c r="G140" s="34" t="s">
        <v>191</v>
      </c>
      <c r="H140" s="40"/>
      <c r="I140" s="34" t="s">
        <v>191</v>
      </c>
    </row>
    <row r="141" spans="2:9" s="3" customFormat="1" ht="12.75">
      <c r="B141" s="10"/>
      <c r="C141" s="10"/>
      <c r="D141" s="12"/>
      <c r="E141" s="12" t="s">
        <v>109</v>
      </c>
      <c r="F141" s="19"/>
      <c r="G141" s="19" t="s">
        <v>191</v>
      </c>
      <c r="H141" s="40"/>
      <c r="I141" s="19" t="s">
        <v>191</v>
      </c>
    </row>
    <row r="142" spans="2:9" s="3" customFormat="1" ht="12.75">
      <c r="B142" s="10"/>
      <c r="C142" s="10"/>
      <c r="D142" s="12"/>
      <c r="E142" s="3" t="s">
        <v>110</v>
      </c>
      <c r="F142" s="19"/>
      <c r="G142" s="19" t="s">
        <v>191</v>
      </c>
      <c r="H142" s="40"/>
      <c r="I142" s="19" t="s">
        <v>191</v>
      </c>
    </row>
    <row r="143" spans="2:9" s="3" customFormat="1" ht="12.75">
      <c r="B143" s="10"/>
      <c r="C143" s="10"/>
      <c r="D143" s="12"/>
      <c r="E143" s="3" t="s">
        <v>136</v>
      </c>
      <c r="F143" s="19"/>
      <c r="G143" s="19" t="s">
        <v>191</v>
      </c>
      <c r="H143" s="40"/>
      <c r="I143" s="19" t="s">
        <v>191</v>
      </c>
    </row>
    <row r="144" spans="2:9" s="3" customFormat="1" ht="12.75">
      <c r="B144" s="10"/>
      <c r="C144" s="10"/>
      <c r="D144" s="12"/>
      <c r="E144" s="3" t="s">
        <v>134</v>
      </c>
      <c r="F144" s="19"/>
      <c r="G144" s="19" t="s">
        <v>191</v>
      </c>
      <c r="H144" s="40"/>
      <c r="I144" s="19" t="s">
        <v>191</v>
      </c>
    </row>
    <row r="145" spans="2:9" s="3" customFormat="1" ht="12.75">
      <c r="B145" s="10"/>
      <c r="C145" s="10"/>
      <c r="D145" s="12"/>
      <c r="F145" s="19"/>
      <c r="G145" s="19"/>
      <c r="H145" s="40"/>
      <c r="I145" s="19"/>
    </row>
    <row r="146" spans="2:9" s="20" customFormat="1" ht="12.75">
      <c r="B146" s="21">
        <v>27</v>
      </c>
      <c r="C146" s="21"/>
      <c r="D146" s="6" t="s">
        <v>67</v>
      </c>
      <c r="E146" s="7"/>
      <c r="F146" s="19"/>
      <c r="G146" s="34" t="s">
        <v>191</v>
      </c>
      <c r="H146" s="40"/>
      <c r="I146" s="34" t="s">
        <v>191</v>
      </c>
    </row>
    <row r="147" spans="2:9" s="20" customFormat="1" ht="12.75">
      <c r="B147" s="21"/>
      <c r="C147" s="21"/>
      <c r="D147" s="6"/>
      <c r="E147" s="7" t="s">
        <v>68</v>
      </c>
      <c r="F147" s="19"/>
      <c r="G147" s="19" t="s">
        <v>191</v>
      </c>
      <c r="H147" s="40"/>
      <c r="I147" s="19" t="s">
        <v>191</v>
      </c>
    </row>
    <row r="148" spans="2:9" s="20" customFormat="1" ht="12.75">
      <c r="B148" s="21"/>
      <c r="C148" s="21"/>
      <c r="D148" s="6"/>
      <c r="E148" s="7" t="s">
        <v>69</v>
      </c>
      <c r="F148" s="19"/>
      <c r="G148" s="19" t="s">
        <v>191</v>
      </c>
      <c r="H148" s="40"/>
      <c r="I148" s="19" t="s">
        <v>191</v>
      </c>
    </row>
    <row r="149" spans="2:9" s="20" customFormat="1" ht="12.75">
      <c r="B149" s="21"/>
      <c r="C149" s="21"/>
      <c r="D149" s="6"/>
      <c r="E149" s="7" t="s">
        <v>73</v>
      </c>
      <c r="F149" s="19"/>
      <c r="G149" s="19" t="s">
        <v>191</v>
      </c>
      <c r="H149" s="40"/>
      <c r="I149" s="19" t="s">
        <v>191</v>
      </c>
    </row>
    <row r="150" spans="2:9" s="20" customFormat="1" ht="12.75">
      <c r="B150" s="21"/>
      <c r="C150" s="21"/>
      <c r="D150" s="6"/>
      <c r="E150" s="7" t="s">
        <v>74</v>
      </c>
      <c r="F150" s="19"/>
      <c r="G150" s="19" t="s">
        <v>191</v>
      </c>
      <c r="H150" s="40"/>
      <c r="I150" s="19" t="s">
        <v>191</v>
      </c>
    </row>
    <row r="151" spans="2:9" s="20" customFormat="1" ht="12.75">
      <c r="B151" s="21"/>
      <c r="C151" s="21"/>
      <c r="D151" s="6"/>
      <c r="E151" s="7" t="s">
        <v>75</v>
      </c>
      <c r="F151" s="19"/>
      <c r="G151" s="19" t="s">
        <v>191</v>
      </c>
      <c r="H151" s="40"/>
      <c r="I151" s="19" t="s">
        <v>191</v>
      </c>
    </row>
    <row r="152" spans="2:9" s="20" customFormat="1" ht="12.75">
      <c r="B152" s="21"/>
      <c r="C152" s="21"/>
      <c r="D152" s="6"/>
      <c r="E152" s="7" t="s">
        <v>76</v>
      </c>
      <c r="F152" s="19"/>
      <c r="G152" s="19" t="s">
        <v>191</v>
      </c>
      <c r="H152" s="40"/>
      <c r="I152" s="19" t="s">
        <v>191</v>
      </c>
    </row>
    <row r="153" spans="2:9" s="20" customFormat="1" ht="12.75">
      <c r="B153" s="21"/>
      <c r="C153" s="21"/>
      <c r="D153" s="6"/>
      <c r="E153" s="7" t="s">
        <v>77</v>
      </c>
      <c r="F153" s="19"/>
      <c r="G153" s="19" t="s">
        <v>191</v>
      </c>
      <c r="H153" s="40"/>
      <c r="I153" s="19" t="s">
        <v>191</v>
      </c>
    </row>
    <row r="154" spans="2:9" s="20" customFormat="1" ht="12.75">
      <c r="B154" s="21"/>
      <c r="C154" s="21"/>
      <c r="D154" s="6"/>
      <c r="E154" s="7"/>
      <c r="F154" s="19"/>
      <c r="G154" s="19"/>
      <c r="H154" s="40"/>
      <c r="I154" s="19"/>
    </row>
    <row r="155" spans="2:9" s="20" customFormat="1" ht="12.75">
      <c r="B155" s="21">
        <v>28</v>
      </c>
      <c r="C155" s="21"/>
      <c r="D155" s="26" t="s">
        <v>192</v>
      </c>
      <c r="E155" s="27"/>
      <c r="F155" s="19"/>
      <c r="G155" s="34" t="s">
        <v>191</v>
      </c>
      <c r="H155" s="40"/>
      <c r="I155" s="34" t="s">
        <v>191</v>
      </c>
    </row>
    <row r="156" spans="2:9" s="20" customFormat="1" ht="12.75">
      <c r="B156" s="21"/>
      <c r="C156" s="21"/>
      <c r="D156" s="26"/>
      <c r="E156" s="27"/>
      <c r="F156" s="19"/>
      <c r="G156" s="25"/>
      <c r="H156" s="47"/>
      <c r="I156" s="25"/>
    </row>
    <row r="157" spans="2:9" s="20" customFormat="1" ht="12.75">
      <c r="B157" s="21">
        <v>29</v>
      </c>
      <c r="C157" s="21"/>
      <c r="D157" s="6" t="s">
        <v>17</v>
      </c>
      <c r="E157" s="7"/>
      <c r="F157" s="19"/>
      <c r="G157" s="34" t="s">
        <v>191</v>
      </c>
      <c r="H157" s="40"/>
      <c r="I157" s="34" t="s">
        <v>191</v>
      </c>
    </row>
    <row r="158" spans="2:9" s="20" customFormat="1" ht="12.75">
      <c r="B158" s="21"/>
      <c r="C158" s="21"/>
      <c r="D158" s="6"/>
      <c r="E158" s="7" t="s">
        <v>78</v>
      </c>
      <c r="F158" s="19"/>
      <c r="G158" s="19" t="s">
        <v>191</v>
      </c>
      <c r="H158" s="40"/>
      <c r="I158" s="19" t="s">
        <v>191</v>
      </c>
    </row>
    <row r="159" spans="2:9" s="20" customFormat="1" ht="12.75">
      <c r="B159" s="21"/>
      <c r="C159" s="21"/>
      <c r="D159" s="6"/>
      <c r="E159" s="7" t="s">
        <v>79</v>
      </c>
      <c r="F159" s="19"/>
      <c r="G159" s="19" t="s">
        <v>191</v>
      </c>
      <c r="H159" s="40"/>
      <c r="I159" s="19" t="s">
        <v>191</v>
      </c>
    </row>
    <row r="160" spans="2:9" s="20" customFormat="1" ht="12.75">
      <c r="B160" s="21"/>
      <c r="C160" s="21"/>
      <c r="D160" s="6"/>
      <c r="E160" s="7" t="s">
        <v>80</v>
      </c>
      <c r="F160" s="19"/>
      <c r="G160" s="19" t="s">
        <v>191</v>
      </c>
      <c r="H160" s="40"/>
      <c r="I160" s="19" t="s">
        <v>191</v>
      </c>
    </row>
    <row r="161" spans="2:9" s="20" customFormat="1" ht="12.75">
      <c r="B161" s="21"/>
      <c r="C161" s="21"/>
      <c r="D161" s="6"/>
      <c r="E161" s="7" t="s">
        <v>81</v>
      </c>
      <c r="F161" s="19"/>
      <c r="G161" s="19" t="s">
        <v>191</v>
      </c>
      <c r="H161" s="40"/>
      <c r="I161" s="19" t="s">
        <v>191</v>
      </c>
    </row>
    <row r="162" spans="2:9" s="20" customFormat="1" ht="12.75">
      <c r="B162" s="21"/>
      <c r="C162" s="21"/>
      <c r="D162" s="6"/>
      <c r="E162" s="7" t="s">
        <v>82</v>
      </c>
      <c r="F162" s="19"/>
      <c r="G162" s="19" t="s">
        <v>191</v>
      </c>
      <c r="H162" s="40"/>
      <c r="I162" s="19" t="s">
        <v>191</v>
      </c>
    </row>
    <row r="163" spans="2:9" s="20" customFormat="1" ht="12.75">
      <c r="B163" s="21"/>
      <c r="C163" s="21"/>
      <c r="D163" s="6"/>
      <c r="E163" s="7"/>
      <c r="F163" s="19"/>
      <c r="G163" s="19"/>
      <c r="H163" s="40"/>
      <c r="I163" s="19"/>
    </row>
    <row r="164" spans="2:9" s="13" customFormat="1" ht="12.75">
      <c r="B164" s="8">
        <v>30</v>
      </c>
      <c r="C164" s="36" t="s">
        <v>26</v>
      </c>
      <c r="D164" s="2"/>
      <c r="E164" s="2"/>
      <c r="F164" s="15"/>
      <c r="G164" s="35" t="s">
        <v>191</v>
      </c>
      <c r="H164" s="38"/>
      <c r="I164" s="35" t="s">
        <v>191</v>
      </c>
    </row>
    <row r="165" spans="2:9" s="20" customFormat="1" ht="12.75">
      <c r="B165" s="21"/>
      <c r="C165" s="6"/>
      <c r="D165" s="7"/>
      <c r="E165" s="7"/>
      <c r="F165" s="19"/>
      <c r="G165" s="40"/>
      <c r="H165" s="40"/>
      <c r="I165" s="40"/>
    </row>
    <row r="166" spans="2:9" s="20" customFormat="1" ht="12.75">
      <c r="B166" s="21">
        <v>31</v>
      </c>
      <c r="C166" s="9" t="s">
        <v>206</v>
      </c>
      <c r="D166" s="2"/>
      <c r="E166" s="2"/>
      <c r="F166" s="19"/>
      <c r="G166" s="35" t="s">
        <v>191</v>
      </c>
      <c r="H166" s="38"/>
      <c r="I166" s="35" t="s">
        <v>191</v>
      </c>
    </row>
    <row r="167" spans="2:9" s="20" customFormat="1" ht="12.75">
      <c r="B167" s="21"/>
      <c r="C167" s="9"/>
      <c r="D167" s="2"/>
      <c r="E167" s="2"/>
      <c r="F167" s="19"/>
      <c r="G167" s="15"/>
      <c r="H167" s="38"/>
      <c r="I167" s="15"/>
    </row>
    <row r="168" spans="2:9" s="13" customFormat="1" ht="12.75">
      <c r="B168" s="8">
        <v>32</v>
      </c>
      <c r="C168" s="9" t="s">
        <v>50</v>
      </c>
      <c r="D168" s="2"/>
      <c r="E168" s="2"/>
      <c r="F168" s="15"/>
      <c r="G168" s="15" t="s">
        <v>191</v>
      </c>
      <c r="H168" s="38"/>
      <c r="I168" s="15" t="s">
        <v>191</v>
      </c>
    </row>
    <row r="169" spans="2:9" s="13" customFormat="1" ht="12.75">
      <c r="B169" s="8"/>
      <c r="C169" s="9"/>
      <c r="D169" s="2"/>
      <c r="E169" s="2"/>
      <c r="F169" s="15"/>
      <c r="G169" s="15"/>
      <c r="H169" s="38"/>
      <c r="I169" s="15"/>
    </row>
    <row r="170" spans="2:9" s="13" customFormat="1" ht="12.75">
      <c r="B170" s="8">
        <v>33</v>
      </c>
      <c r="C170" s="36" t="s">
        <v>6</v>
      </c>
      <c r="D170" s="2"/>
      <c r="E170" s="2"/>
      <c r="F170" s="15"/>
      <c r="G170" s="15"/>
      <c r="H170" s="38"/>
      <c r="I170" s="15"/>
    </row>
    <row r="171" spans="2:9" s="13" customFormat="1" ht="12.75">
      <c r="B171" s="8"/>
      <c r="C171" s="36"/>
      <c r="D171" s="2"/>
      <c r="E171" s="2"/>
      <c r="F171" s="15"/>
      <c r="G171" s="15"/>
      <c r="H171" s="38"/>
      <c r="I171" s="15"/>
    </row>
    <row r="172" spans="1:9" s="20" customFormat="1" ht="12.75">
      <c r="A172" s="20">
        <v>123</v>
      </c>
      <c r="B172" s="21">
        <v>34</v>
      </c>
      <c r="C172" s="21"/>
      <c r="D172" s="7" t="s">
        <v>100</v>
      </c>
      <c r="E172" s="7"/>
      <c r="F172" s="19"/>
      <c r="G172" s="19" t="s">
        <v>191</v>
      </c>
      <c r="H172" s="40"/>
      <c r="I172" s="19" t="s">
        <v>191</v>
      </c>
    </row>
    <row r="173" spans="2:9" s="20" customFormat="1" ht="12.75">
      <c r="B173" s="21"/>
      <c r="C173" s="21"/>
      <c r="D173" s="7"/>
      <c r="E173" s="7"/>
      <c r="F173" s="19"/>
      <c r="G173" s="19"/>
      <c r="H173" s="40"/>
      <c r="I173" s="19"/>
    </row>
    <row r="174" spans="1:9" s="20" customFormat="1" ht="12.75">
      <c r="A174" s="20">
        <v>124</v>
      </c>
      <c r="B174" s="21">
        <v>35</v>
      </c>
      <c r="C174" s="21"/>
      <c r="D174" s="7" t="s">
        <v>202</v>
      </c>
      <c r="E174" s="7"/>
      <c r="F174" s="19"/>
      <c r="G174" s="19" t="s">
        <v>191</v>
      </c>
      <c r="H174" s="40"/>
      <c r="I174" s="19" t="s">
        <v>191</v>
      </c>
    </row>
    <row r="175" spans="2:9" s="20" customFormat="1" ht="12.75">
      <c r="B175" s="21"/>
      <c r="C175" s="21"/>
      <c r="D175" s="7"/>
      <c r="E175" s="7"/>
      <c r="F175" s="19"/>
      <c r="G175" s="19"/>
      <c r="H175" s="40"/>
      <c r="I175" s="19"/>
    </row>
    <row r="176" spans="1:9" s="20" customFormat="1" ht="12.75">
      <c r="A176" s="20">
        <v>126</v>
      </c>
      <c r="B176" s="21">
        <v>36</v>
      </c>
      <c r="C176" s="21"/>
      <c r="D176" s="7" t="s">
        <v>101</v>
      </c>
      <c r="E176" s="7"/>
      <c r="F176" s="19"/>
      <c r="G176" s="34" t="s">
        <v>191</v>
      </c>
      <c r="H176" s="40"/>
      <c r="I176" s="34" t="s">
        <v>191</v>
      </c>
    </row>
    <row r="177" spans="1:9" s="20" customFormat="1" ht="12.75">
      <c r="A177" s="20">
        <v>127</v>
      </c>
      <c r="B177" s="21"/>
      <c r="C177" s="21"/>
      <c r="D177" s="23"/>
      <c r="E177" s="7" t="s">
        <v>203</v>
      </c>
      <c r="F177" s="19"/>
      <c r="G177" s="19" t="s">
        <v>191</v>
      </c>
      <c r="H177" s="40"/>
      <c r="I177" s="19" t="s">
        <v>191</v>
      </c>
    </row>
    <row r="178" spans="2:9" s="20" customFormat="1" ht="12.75">
      <c r="B178" s="21"/>
      <c r="C178" s="21"/>
      <c r="D178" s="23"/>
      <c r="E178" s="7" t="s">
        <v>148</v>
      </c>
      <c r="F178" s="19"/>
      <c r="G178" s="19" t="s">
        <v>191</v>
      </c>
      <c r="H178" s="40"/>
      <c r="I178" s="19" t="s">
        <v>191</v>
      </c>
    </row>
    <row r="179" spans="2:9" s="20" customFormat="1" ht="12.75">
      <c r="B179" s="21"/>
      <c r="C179" s="21"/>
      <c r="D179" s="23"/>
      <c r="E179" s="7" t="s">
        <v>149</v>
      </c>
      <c r="F179" s="19"/>
      <c r="G179" s="19" t="s">
        <v>191</v>
      </c>
      <c r="H179" s="40"/>
      <c r="I179" s="19" t="s">
        <v>191</v>
      </c>
    </row>
    <row r="180" spans="2:9" s="20" customFormat="1" ht="12.75">
      <c r="B180" s="21"/>
      <c r="C180" s="21"/>
      <c r="D180" s="23"/>
      <c r="E180" s="7" t="s">
        <v>138</v>
      </c>
      <c r="F180" s="19"/>
      <c r="G180" s="19" t="s">
        <v>191</v>
      </c>
      <c r="H180" s="40"/>
      <c r="I180" s="19" t="s">
        <v>191</v>
      </c>
    </row>
    <row r="181" spans="2:9" s="20" customFormat="1" ht="12.75">
      <c r="B181" s="21"/>
      <c r="C181" s="21"/>
      <c r="D181" s="23"/>
      <c r="E181" s="7"/>
      <c r="F181" s="19"/>
      <c r="G181" s="19"/>
      <c r="H181" s="40"/>
      <c r="I181" s="19"/>
    </row>
    <row r="182" spans="2:9" s="20" customFormat="1" ht="12.75">
      <c r="B182" s="21">
        <v>37</v>
      </c>
      <c r="C182" s="21"/>
      <c r="D182" s="7" t="s">
        <v>154</v>
      </c>
      <c r="E182" s="7"/>
      <c r="F182" s="19"/>
      <c r="G182" s="34" t="s">
        <v>191</v>
      </c>
      <c r="H182" s="40"/>
      <c r="I182" s="34" t="s">
        <v>191</v>
      </c>
    </row>
    <row r="183" spans="2:9" s="20" customFormat="1" ht="12.75">
      <c r="B183" s="21"/>
      <c r="C183" s="21"/>
      <c r="D183" s="7"/>
      <c r="E183" s="7"/>
      <c r="F183" s="19"/>
      <c r="G183" s="19"/>
      <c r="H183" s="40"/>
      <c r="I183" s="19"/>
    </row>
    <row r="184" spans="2:9" s="20" customFormat="1" ht="12.75">
      <c r="B184" s="21">
        <v>38</v>
      </c>
      <c r="C184" s="21"/>
      <c r="D184" s="7" t="s">
        <v>150</v>
      </c>
      <c r="E184" s="7"/>
      <c r="F184" s="19"/>
      <c r="G184" s="34" t="s">
        <v>191</v>
      </c>
      <c r="H184" s="40"/>
      <c r="I184" s="34" t="s">
        <v>191</v>
      </c>
    </row>
    <row r="185" spans="1:9" s="20" customFormat="1" ht="12.75">
      <c r="A185" s="20">
        <v>130</v>
      </c>
      <c r="B185" s="21"/>
      <c r="C185" s="21"/>
      <c r="D185" s="23"/>
      <c r="E185" s="7" t="s">
        <v>28</v>
      </c>
      <c r="F185" s="19"/>
      <c r="G185" s="19" t="s">
        <v>191</v>
      </c>
      <c r="H185" s="40"/>
      <c r="I185" s="19" t="s">
        <v>191</v>
      </c>
    </row>
    <row r="186" spans="1:9" s="20" customFormat="1" ht="12.75">
      <c r="A186" s="20">
        <v>131</v>
      </c>
      <c r="B186" s="21"/>
      <c r="C186" s="21"/>
      <c r="D186" s="23"/>
      <c r="E186" s="7" t="s">
        <v>27</v>
      </c>
      <c r="F186" s="19"/>
      <c r="G186" s="19" t="s">
        <v>191</v>
      </c>
      <c r="H186" s="40"/>
      <c r="I186" s="19" t="s">
        <v>191</v>
      </c>
    </row>
    <row r="187" spans="2:9" s="20" customFormat="1" ht="12.75">
      <c r="B187" s="21"/>
      <c r="C187" s="21"/>
      <c r="D187" s="23"/>
      <c r="E187" s="7" t="s">
        <v>152</v>
      </c>
      <c r="F187" s="19"/>
      <c r="G187" s="19" t="s">
        <v>191</v>
      </c>
      <c r="H187" s="40"/>
      <c r="I187" s="19" t="s">
        <v>191</v>
      </c>
    </row>
    <row r="188" spans="2:9" s="20" customFormat="1" ht="12.75">
      <c r="B188" s="21"/>
      <c r="C188" s="21"/>
      <c r="D188" s="23"/>
      <c r="E188" s="7" t="s">
        <v>151</v>
      </c>
      <c r="F188" s="19"/>
      <c r="G188" s="19" t="s">
        <v>191</v>
      </c>
      <c r="H188" s="40"/>
      <c r="I188" s="19" t="s">
        <v>191</v>
      </c>
    </row>
    <row r="189" spans="2:9" s="20" customFormat="1" ht="12.75">
      <c r="B189" s="21"/>
      <c r="C189" s="21"/>
      <c r="D189" s="23"/>
      <c r="E189" s="7"/>
      <c r="F189" s="19"/>
      <c r="G189" s="19"/>
      <c r="H189" s="40"/>
      <c r="I189" s="19"/>
    </row>
    <row r="190" spans="1:9" s="20" customFormat="1" ht="12.75">
      <c r="A190" s="20">
        <v>132</v>
      </c>
      <c r="B190" s="21">
        <v>39</v>
      </c>
      <c r="C190" s="21"/>
      <c r="D190" s="7" t="s">
        <v>102</v>
      </c>
      <c r="E190" s="7"/>
      <c r="F190" s="19"/>
      <c r="G190" s="34" t="s">
        <v>191</v>
      </c>
      <c r="H190" s="40"/>
      <c r="I190" s="34" t="s">
        <v>191</v>
      </c>
    </row>
    <row r="191" spans="1:9" s="20" customFormat="1" ht="12.75">
      <c r="A191" s="20">
        <v>133</v>
      </c>
      <c r="B191" s="21"/>
      <c r="C191" s="21"/>
      <c r="D191" s="7"/>
      <c r="E191" s="7" t="s">
        <v>29</v>
      </c>
      <c r="F191" s="19"/>
      <c r="G191" s="19" t="s">
        <v>191</v>
      </c>
      <c r="H191" s="40"/>
      <c r="I191" s="19" t="s">
        <v>191</v>
      </c>
    </row>
    <row r="192" spans="1:9" s="20" customFormat="1" ht="12.75">
      <c r="A192" s="20">
        <v>134</v>
      </c>
      <c r="B192" s="21"/>
      <c r="C192" s="21"/>
      <c r="D192" s="7"/>
      <c r="E192" s="7" t="s">
        <v>167</v>
      </c>
      <c r="F192" s="19"/>
      <c r="G192" s="19" t="s">
        <v>191</v>
      </c>
      <c r="H192" s="40"/>
      <c r="I192" s="19" t="s">
        <v>191</v>
      </c>
    </row>
    <row r="193" spans="2:9" s="20" customFormat="1" ht="12.75">
      <c r="B193" s="21"/>
      <c r="C193" s="21"/>
      <c r="D193" s="7"/>
      <c r="E193" s="7"/>
      <c r="F193" s="19"/>
      <c r="G193" s="19"/>
      <c r="H193" s="40"/>
      <c r="I193" s="19"/>
    </row>
    <row r="194" spans="2:9" s="20" customFormat="1" ht="12.75">
      <c r="B194" s="21">
        <v>40</v>
      </c>
      <c r="C194" s="21"/>
      <c r="D194" s="7" t="s">
        <v>204</v>
      </c>
      <c r="E194" s="7"/>
      <c r="F194" s="19"/>
      <c r="G194" s="19" t="s">
        <v>191</v>
      </c>
      <c r="H194" s="40"/>
      <c r="I194" s="19" t="s">
        <v>191</v>
      </c>
    </row>
    <row r="195" spans="2:9" s="20" customFormat="1" ht="12.75">
      <c r="B195" s="21"/>
      <c r="C195" s="21"/>
      <c r="D195" s="7"/>
      <c r="E195" s="7"/>
      <c r="F195" s="19"/>
      <c r="G195" s="19"/>
      <c r="H195" s="40"/>
      <c r="I195" s="19"/>
    </row>
    <row r="196" spans="1:9" s="5" customFormat="1" ht="12.75">
      <c r="A196" s="5">
        <v>135</v>
      </c>
      <c r="B196" s="5">
        <v>41</v>
      </c>
      <c r="C196" s="5" t="s">
        <v>20</v>
      </c>
      <c r="G196" s="35" t="s">
        <v>191</v>
      </c>
      <c r="H196" s="38"/>
      <c r="I196" s="35" t="s">
        <v>191</v>
      </c>
    </row>
    <row r="197" spans="2:9" s="20" customFormat="1" ht="12.75">
      <c r="B197" s="21"/>
      <c r="C197" s="7"/>
      <c r="D197" s="7"/>
      <c r="E197" s="7"/>
      <c r="F197" s="19"/>
      <c r="G197" s="18"/>
      <c r="H197" s="48"/>
      <c r="I197" s="18"/>
    </row>
    <row r="198" spans="1:9" s="5" customFormat="1" ht="12.75">
      <c r="A198" s="5">
        <v>136</v>
      </c>
      <c r="B198" s="5">
        <v>42</v>
      </c>
      <c r="C198" s="5" t="s">
        <v>21</v>
      </c>
      <c r="G198" s="15"/>
      <c r="H198" s="38"/>
      <c r="I198" s="15"/>
    </row>
    <row r="199" spans="2:9" s="20" customFormat="1" ht="12.75">
      <c r="B199" s="21">
        <v>43</v>
      </c>
      <c r="C199" s="21"/>
      <c r="D199" s="7" t="s">
        <v>111</v>
      </c>
      <c r="E199" s="7"/>
      <c r="F199" s="19"/>
      <c r="G199" s="34" t="s">
        <v>191</v>
      </c>
      <c r="H199" s="40"/>
      <c r="I199" s="34" t="s">
        <v>191</v>
      </c>
    </row>
    <row r="200" spans="2:9" s="20" customFormat="1" ht="12.75">
      <c r="B200" s="21"/>
      <c r="C200" s="21"/>
      <c r="D200" s="7"/>
      <c r="E200" s="7"/>
      <c r="F200" s="19"/>
      <c r="G200" s="19"/>
      <c r="H200" s="40"/>
      <c r="I200" s="19"/>
    </row>
    <row r="201" spans="1:9" s="20" customFormat="1" ht="12.75">
      <c r="A201" s="20">
        <v>137</v>
      </c>
      <c r="B201" s="21">
        <v>44</v>
      </c>
      <c r="C201" s="21"/>
      <c r="D201" s="7" t="s">
        <v>103</v>
      </c>
      <c r="E201" s="7"/>
      <c r="F201" s="19"/>
      <c r="G201" s="34" t="s">
        <v>191</v>
      </c>
      <c r="H201" s="40"/>
      <c r="I201" s="34" t="s">
        <v>191</v>
      </c>
    </row>
    <row r="202" spans="1:9" s="20" customFormat="1" ht="12.75">
      <c r="A202" s="20">
        <v>139</v>
      </c>
      <c r="B202" s="21"/>
      <c r="C202" s="21"/>
      <c r="D202" s="23"/>
      <c r="E202" s="7" t="s">
        <v>30</v>
      </c>
      <c r="F202" s="19"/>
      <c r="G202" s="19" t="s">
        <v>191</v>
      </c>
      <c r="H202" s="40"/>
      <c r="I202" s="19" t="s">
        <v>191</v>
      </c>
    </row>
    <row r="203" spans="1:9" s="20" customFormat="1" ht="12.75">
      <c r="A203" s="20">
        <v>140</v>
      </c>
      <c r="B203" s="21"/>
      <c r="C203" s="21"/>
      <c r="D203" s="23"/>
      <c r="E203" s="7" t="s">
        <v>104</v>
      </c>
      <c r="F203" s="19"/>
      <c r="G203" s="19" t="s">
        <v>191</v>
      </c>
      <c r="H203" s="40"/>
      <c r="I203" s="19" t="s">
        <v>191</v>
      </c>
    </row>
    <row r="204" spans="1:9" s="20" customFormat="1" ht="12.75">
      <c r="A204" s="20">
        <v>141</v>
      </c>
      <c r="B204" s="21"/>
      <c r="C204" s="21"/>
      <c r="D204" s="23"/>
      <c r="E204" s="7" t="s">
        <v>105</v>
      </c>
      <c r="F204" s="19"/>
      <c r="G204" s="19" t="s">
        <v>191</v>
      </c>
      <c r="H204" s="40"/>
      <c r="I204" s="19" t="s">
        <v>191</v>
      </c>
    </row>
    <row r="205" spans="1:9" s="20" customFormat="1" ht="12.75">
      <c r="A205" s="20">
        <v>142</v>
      </c>
      <c r="B205" s="21"/>
      <c r="C205" s="21"/>
      <c r="D205" s="23"/>
      <c r="E205" s="7" t="s">
        <v>106</v>
      </c>
      <c r="F205" s="19"/>
      <c r="G205" s="19" t="s">
        <v>191</v>
      </c>
      <c r="H205" s="40"/>
      <c r="I205" s="19" t="s">
        <v>191</v>
      </c>
    </row>
    <row r="206" spans="2:9" s="20" customFormat="1" ht="12.75">
      <c r="B206" s="21"/>
      <c r="C206" s="21"/>
      <c r="D206" s="23"/>
      <c r="E206" s="7" t="s">
        <v>107</v>
      </c>
      <c r="F206" s="19"/>
      <c r="G206" s="19" t="s">
        <v>191</v>
      </c>
      <c r="H206" s="40"/>
      <c r="I206" s="19" t="s">
        <v>191</v>
      </c>
    </row>
    <row r="207" spans="2:9" s="20" customFormat="1" ht="12.75">
      <c r="B207" s="21"/>
      <c r="C207" s="21"/>
      <c r="D207" s="23"/>
      <c r="E207" s="11" t="s">
        <v>51</v>
      </c>
      <c r="F207" s="33"/>
      <c r="G207" s="19" t="s">
        <v>191</v>
      </c>
      <c r="H207" s="40"/>
      <c r="I207" s="19" t="s">
        <v>191</v>
      </c>
    </row>
    <row r="208" spans="2:9" s="20" customFormat="1" ht="12.75">
      <c r="B208" s="21"/>
      <c r="C208" s="21"/>
      <c r="D208" s="23"/>
      <c r="E208" s="6" t="s">
        <v>52</v>
      </c>
      <c r="F208" s="33"/>
      <c r="G208" s="19" t="s">
        <v>191</v>
      </c>
      <c r="H208" s="40"/>
      <c r="I208" s="19" t="s">
        <v>191</v>
      </c>
    </row>
    <row r="209" spans="2:9" s="20" customFormat="1" ht="12.75">
      <c r="B209" s="21"/>
      <c r="C209" s="21"/>
      <c r="D209" s="23"/>
      <c r="E209" s="11" t="s">
        <v>53</v>
      </c>
      <c r="F209" s="33"/>
      <c r="G209" s="19" t="s">
        <v>191</v>
      </c>
      <c r="H209" s="40"/>
      <c r="I209" s="19" t="s">
        <v>191</v>
      </c>
    </row>
    <row r="210" spans="2:9" s="20" customFormat="1" ht="12.75">
      <c r="B210" s="21"/>
      <c r="C210" s="21"/>
      <c r="D210" s="23"/>
      <c r="E210" s="6" t="s">
        <v>168</v>
      </c>
      <c r="F210" s="33"/>
      <c r="G210" s="19" t="s">
        <v>191</v>
      </c>
      <c r="H210" s="40"/>
      <c r="I210" s="19" t="s">
        <v>191</v>
      </c>
    </row>
    <row r="211" spans="2:9" s="20" customFormat="1" ht="12.75">
      <c r="B211" s="21"/>
      <c r="C211" s="21"/>
      <c r="D211" s="23"/>
      <c r="E211" s="11" t="s">
        <v>54</v>
      </c>
      <c r="F211" s="33"/>
      <c r="G211" s="19" t="s">
        <v>191</v>
      </c>
      <c r="H211" s="40"/>
      <c r="I211" s="19" t="s">
        <v>191</v>
      </c>
    </row>
    <row r="212" spans="2:9" s="20" customFormat="1" ht="12.75">
      <c r="B212" s="21"/>
      <c r="C212" s="21"/>
      <c r="D212" s="23"/>
      <c r="E212" s="6" t="s">
        <v>55</v>
      </c>
      <c r="F212" s="33"/>
      <c r="G212" s="19" t="s">
        <v>191</v>
      </c>
      <c r="H212" s="40"/>
      <c r="I212" s="19" t="s">
        <v>191</v>
      </c>
    </row>
    <row r="213" spans="2:9" s="20" customFormat="1" ht="12.75">
      <c r="B213" s="21"/>
      <c r="C213" s="21"/>
      <c r="D213" s="23"/>
      <c r="E213" s="11" t="s">
        <v>83</v>
      </c>
      <c r="F213" s="33"/>
      <c r="G213" s="19" t="s">
        <v>191</v>
      </c>
      <c r="H213" s="40"/>
      <c r="I213" s="19" t="s">
        <v>191</v>
      </c>
    </row>
    <row r="214" spans="1:9" s="20" customFormat="1" ht="12.75">
      <c r="A214" s="20">
        <v>143</v>
      </c>
      <c r="B214" s="21"/>
      <c r="C214" s="21"/>
      <c r="D214" s="23"/>
      <c r="E214" s="7" t="s">
        <v>57</v>
      </c>
      <c r="F214" s="19"/>
      <c r="G214" s="19" t="s">
        <v>191</v>
      </c>
      <c r="H214" s="40"/>
      <c r="I214" s="19" t="s">
        <v>191</v>
      </c>
    </row>
    <row r="215" spans="1:9" s="20" customFormat="1" ht="12.75">
      <c r="A215" s="20">
        <v>144</v>
      </c>
      <c r="B215" s="21"/>
      <c r="C215" s="21"/>
      <c r="D215" s="23"/>
      <c r="E215" s="7" t="s">
        <v>59</v>
      </c>
      <c r="F215" s="19"/>
      <c r="G215" s="19" t="s">
        <v>191</v>
      </c>
      <c r="H215" s="40"/>
      <c r="I215" s="19" t="s">
        <v>191</v>
      </c>
    </row>
    <row r="216" spans="1:9" s="20" customFormat="1" ht="12.75">
      <c r="A216" s="20">
        <v>145</v>
      </c>
      <c r="B216" s="21"/>
      <c r="C216" s="21"/>
      <c r="D216" s="23"/>
      <c r="E216" s="7" t="s">
        <v>58</v>
      </c>
      <c r="F216" s="19"/>
      <c r="G216" s="19" t="s">
        <v>191</v>
      </c>
      <c r="H216" s="40"/>
      <c r="I216" s="19" t="s">
        <v>191</v>
      </c>
    </row>
    <row r="217" spans="1:9" s="20" customFormat="1" ht="12.75">
      <c r="A217" s="20">
        <v>146</v>
      </c>
      <c r="B217" s="21"/>
      <c r="C217" s="21"/>
      <c r="D217" s="23"/>
      <c r="E217" s="7" t="s">
        <v>56</v>
      </c>
      <c r="F217" s="19"/>
      <c r="G217" s="19" t="s">
        <v>191</v>
      </c>
      <c r="H217" s="40"/>
      <c r="I217" s="19" t="s">
        <v>191</v>
      </c>
    </row>
    <row r="218" spans="1:9" s="20" customFormat="1" ht="12.75">
      <c r="A218" s="20">
        <v>147</v>
      </c>
      <c r="B218" s="21"/>
      <c r="C218" s="21"/>
      <c r="D218" s="23"/>
      <c r="E218" s="7" t="s">
        <v>31</v>
      </c>
      <c r="F218" s="19"/>
      <c r="G218" s="19" t="s">
        <v>191</v>
      </c>
      <c r="H218" s="40"/>
      <c r="I218" s="19" t="s">
        <v>191</v>
      </c>
    </row>
    <row r="219" spans="1:9" s="20" customFormat="1" ht="12.75">
      <c r="A219" s="20">
        <v>151</v>
      </c>
      <c r="B219" s="21"/>
      <c r="C219" s="21"/>
      <c r="D219" s="23"/>
      <c r="E219" s="7" t="s">
        <v>153</v>
      </c>
      <c r="F219" s="19"/>
      <c r="G219" s="19" t="s">
        <v>191</v>
      </c>
      <c r="H219" s="40"/>
      <c r="I219" s="19" t="s">
        <v>191</v>
      </c>
    </row>
    <row r="220" spans="2:9" s="20" customFormat="1" ht="12.75">
      <c r="B220" s="21"/>
      <c r="C220" s="21"/>
      <c r="D220" s="23"/>
      <c r="E220" s="7" t="s">
        <v>169</v>
      </c>
      <c r="F220" s="19"/>
      <c r="G220" s="19" t="s">
        <v>191</v>
      </c>
      <c r="H220" s="40"/>
      <c r="I220" s="19" t="s">
        <v>191</v>
      </c>
    </row>
    <row r="221" spans="2:9" s="20" customFormat="1" ht="12.75">
      <c r="B221" s="21"/>
      <c r="C221" s="21"/>
      <c r="D221" s="23"/>
      <c r="E221" s="7"/>
      <c r="F221" s="19"/>
      <c r="G221" s="19"/>
      <c r="H221" s="40"/>
      <c r="I221" s="19"/>
    </row>
    <row r="222" spans="1:9" s="20" customFormat="1" ht="12.75">
      <c r="A222" s="20">
        <v>153</v>
      </c>
      <c r="B222" s="21">
        <v>45</v>
      </c>
      <c r="C222" s="21"/>
      <c r="D222" s="7" t="s">
        <v>32</v>
      </c>
      <c r="E222" s="7"/>
      <c r="F222" s="19"/>
      <c r="G222" s="34" t="s">
        <v>191</v>
      </c>
      <c r="H222" s="40"/>
      <c r="I222" s="34" t="s">
        <v>191</v>
      </c>
    </row>
    <row r="223" spans="1:9" s="20" customFormat="1" ht="12.75">
      <c r="A223" s="20">
        <v>154</v>
      </c>
      <c r="B223" s="21"/>
      <c r="C223" s="21"/>
      <c r="D223" s="23"/>
      <c r="E223" s="7" t="s">
        <v>147</v>
      </c>
      <c r="F223" s="19"/>
      <c r="G223" s="19" t="s">
        <v>191</v>
      </c>
      <c r="H223" s="40"/>
      <c r="I223" s="19" t="s">
        <v>191</v>
      </c>
    </row>
    <row r="224" spans="1:9" s="20" customFormat="1" ht="12.75">
      <c r="A224" s="20">
        <v>155</v>
      </c>
      <c r="B224" s="21"/>
      <c r="C224" s="21"/>
      <c r="D224" s="23"/>
      <c r="E224" s="7" t="s">
        <v>84</v>
      </c>
      <c r="F224" s="19"/>
      <c r="G224" s="19" t="s">
        <v>191</v>
      </c>
      <c r="H224" s="40"/>
      <c r="I224" s="19" t="s">
        <v>191</v>
      </c>
    </row>
    <row r="225" spans="2:9" s="20" customFormat="1" ht="12.75">
      <c r="B225" s="21"/>
      <c r="C225" s="21"/>
      <c r="D225" s="23"/>
      <c r="E225" s="7" t="s">
        <v>170</v>
      </c>
      <c r="F225" s="19"/>
      <c r="G225" s="19" t="s">
        <v>191</v>
      </c>
      <c r="H225" s="40"/>
      <c r="I225" s="19" t="s">
        <v>191</v>
      </c>
    </row>
    <row r="226" spans="2:9" s="20" customFormat="1" ht="12.75">
      <c r="B226" s="21"/>
      <c r="C226" s="21"/>
      <c r="D226" s="23"/>
      <c r="E226" s="7" t="s">
        <v>171</v>
      </c>
      <c r="F226" s="19"/>
      <c r="G226" s="19" t="s">
        <v>191</v>
      </c>
      <c r="H226" s="40"/>
      <c r="I226" s="19" t="s">
        <v>191</v>
      </c>
    </row>
    <row r="227" spans="1:9" s="20" customFormat="1" ht="12.75">
      <c r="A227" s="20">
        <v>156</v>
      </c>
      <c r="B227" s="21"/>
      <c r="C227" s="21"/>
      <c r="D227" s="23"/>
      <c r="E227" s="7" t="s">
        <v>60</v>
      </c>
      <c r="F227" s="19"/>
      <c r="G227" s="19" t="s">
        <v>191</v>
      </c>
      <c r="H227" s="40"/>
      <c r="I227" s="19" t="s">
        <v>191</v>
      </c>
    </row>
    <row r="228" spans="2:9" s="20" customFormat="1" ht="12.75">
      <c r="B228" s="21"/>
      <c r="C228" s="21"/>
      <c r="D228" s="23"/>
      <c r="E228" s="7"/>
      <c r="F228" s="19"/>
      <c r="G228" s="19"/>
      <c r="H228" s="40"/>
      <c r="I228" s="19"/>
    </row>
    <row r="229" spans="1:9" s="20" customFormat="1" ht="12.75">
      <c r="A229" s="20">
        <v>152</v>
      </c>
      <c r="B229" s="21">
        <v>46</v>
      </c>
      <c r="C229" s="21"/>
      <c r="D229" s="7" t="s">
        <v>96</v>
      </c>
      <c r="E229" s="7"/>
      <c r="F229" s="19"/>
      <c r="G229" s="34" t="s">
        <v>191</v>
      </c>
      <c r="H229" s="40"/>
      <c r="I229" s="34" t="s">
        <v>191</v>
      </c>
    </row>
    <row r="230" spans="2:9" s="20" customFormat="1" ht="12.75">
      <c r="B230" s="21"/>
      <c r="C230" s="21"/>
      <c r="D230" s="7"/>
      <c r="E230" s="7" t="s">
        <v>139</v>
      </c>
      <c r="F230" s="19"/>
      <c r="G230" s="19" t="s">
        <v>191</v>
      </c>
      <c r="H230" s="40"/>
      <c r="I230" s="19" t="s">
        <v>191</v>
      </c>
    </row>
    <row r="231" spans="2:9" s="20" customFormat="1" ht="12.75">
      <c r="B231" s="21"/>
      <c r="C231" s="21"/>
      <c r="D231" s="7"/>
      <c r="E231" s="7" t="s">
        <v>140</v>
      </c>
      <c r="F231" s="19"/>
      <c r="G231" s="19" t="s">
        <v>191</v>
      </c>
      <c r="H231" s="40"/>
      <c r="I231" s="19" t="s">
        <v>191</v>
      </c>
    </row>
    <row r="232" spans="2:9" s="20" customFormat="1" ht="12.75">
      <c r="B232" s="21"/>
      <c r="C232" s="21"/>
      <c r="D232" s="7"/>
      <c r="E232" s="7" t="s">
        <v>141</v>
      </c>
      <c r="F232" s="19"/>
      <c r="G232" s="19" t="s">
        <v>191</v>
      </c>
      <c r="H232" s="40"/>
      <c r="I232" s="19" t="s">
        <v>191</v>
      </c>
    </row>
    <row r="233" spans="2:9" s="20" customFormat="1" ht="12.75">
      <c r="B233" s="21"/>
      <c r="C233" s="21"/>
      <c r="D233" s="7"/>
      <c r="E233" s="7" t="s">
        <v>144</v>
      </c>
      <c r="F233" s="19"/>
      <c r="G233" s="19" t="s">
        <v>191</v>
      </c>
      <c r="H233" s="40"/>
      <c r="I233" s="19" t="s">
        <v>191</v>
      </c>
    </row>
    <row r="234" spans="2:9" s="20" customFormat="1" ht="12.75">
      <c r="B234" s="21"/>
      <c r="C234" s="21"/>
      <c r="D234" s="7"/>
      <c r="E234" s="7" t="s">
        <v>146</v>
      </c>
      <c r="F234" s="19"/>
      <c r="G234" s="19" t="s">
        <v>191</v>
      </c>
      <c r="H234" s="40"/>
      <c r="I234" s="19" t="s">
        <v>191</v>
      </c>
    </row>
    <row r="235" spans="2:9" s="20" customFormat="1" ht="12.75">
      <c r="B235" s="21"/>
      <c r="C235" s="21"/>
      <c r="D235" s="7"/>
      <c r="E235" s="7"/>
      <c r="F235" s="19"/>
      <c r="G235" s="19"/>
      <c r="H235" s="40"/>
      <c r="I235" s="19"/>
    </row>
    <row r="236" spans="2:9" s="20" customFormat="1" ht="12.75">
      <c r="B236" s="21">
        <v>47</v>
      </c>
      <c r="C236" s="21"/>
      <c r="D236" s="7" t="s">
        <v>174</v>
      </c>
      <c r="E236" s="7"/>
      <c r="F236" s="19"/>
      <c r="G236" s="34" t="s">
        <v>191</v>
      </c>
      <c r="H236" s="40"/>
      <c r="I236" s="34" t="s">
        <v>191</v>
      </c>
    </row>
    <row r="237" spans="2:9" s="20" customFormat="1" ht="12.75">
      <c r="B237" s="21"/>
      <c r="C237" s="21"/>
      <c r="D237" s="7"/>
      <c r="E237" s="7" t="s">
        <v>172</v>
      </c>
      <c r="F237" s="19"/>
      <c r="G237" s="19" t="s">
        <v>191</v>
      </c>
      <c r="H237" s="40"/>
      <c r="I237" s="19" t="s">
        <v>191</v>
      </c>
    </row>
    <row r="238" spans="2:9" s="20" customFormat="1" ht="12.75">
      <c r="B238" s="21"/>
      <c r="C238" s="21"/>
      <c r="D238" s="7"/>
      <c r="E238" s="7" t="s">
        <v>173</v>
      </c>
      <c r="F238" s="19"/>
      <c r="G238" s="19" t="s">
        <v>191</v>
      </c>
      <c r="H238" s="40"/>
      <c r="I238" s="19" t="s">
        <v>191</v>
      </c>
    </row>
    <row r="239" spans="2:9" s="20" customFormat="1" ht="12.75">
      <c r="B239" s="21"/>
      <c r="C239" s="21"/>
      <c r="D239" s="7"/>
      <c r="E239" s="7"/>
      <c r="F239" s="19"/>
      <c r="G239" s="19"/>
      <c r="H239" s="40"/>
      <c r="I239" s="19"/>
    </row>
    <row r="240" spans="1:9" s="20" customFormat="1" ht="12.75">
      <c r="A240" s="20">
        <v>157</v>
      </c>
      <c r="B240" s="21">
        <v>48</v>
      </c>
      <c r="C240" s="21"/>
      <c r="D240" s="7" t="s">
        <v>189</v>
      </c>
      <c r="E240" s="7"/>
      <c r="F240" s="19"/>
      <c r="G240" s="34" t="s">
        <v>191</v>
      </c>
      <c r="H240" s="40"/>
      <c r="I240" s="34" t="s">
        <v>191</v>
      </c>
    </row>
    <row r="241" spans="1:9" s="20" customFormat="1" ht="12.75">
      <c r="A241" s="20">
        <v>158</v>
      </c>
      <c r="B241" s="21"/>
      <c r="C241" s="21"/>
      <c r="D241" s="7"/>
      <c r="E241" s="7" t="s">
        <v>175</v>
      </c>
      <c r="F241" s="19"/>
      <c r="G241" s="19" t="s">
        <v>191</v>
      </c>
      <c r="H241" s="40"/>
      <c r="I241" s="19" t="s">
        <v>191</v>
      </c>
    </row>
    <row r="242" spans="1:9" s="20" customFormat="1" ht="12.75">
      <c r="A242" s="20">
        <v>159</v>
      </c>
      <c r="B242" s="21"/>
      <c r="C242" s="21"/>
      <c r="D242" s="7"/>
      <c r="E242" s="7" t="s">
        <v>33</v>
      </c>
      <c r="F242" s="19"/>
      <c r="G242" s="19" t="s">
        <v>191</v>
      </c>
      <c r="H242" s="40"/>
      <c r="I242" s="19" t="s">
        <v>191</v>
      </c>
    </row>
    <row r="243" spans="2:9" s="20" customFormat="1" ht="12.75">
      <c r="B243" s="21"/>
      <c r="C243" s="21"/>
      <c r="D243" s="7"/>
      <c r="E243" s="7"/>
      <c r="F243" s="19"/>
      <c r="G243" s="19"/>
      <c r="H243" s="40"/>
      <c r="I243" s="19"/>
    </row>
    <row r="244" spans="1:9" s="13" customFormat="1" ht="12.75">
      <c r="A244" s="13">
        <v>160</v>
      </c>
      <c r="B244" s="8">
        <v>49</v>
      </c>
      <c r="C244" s="5" t="s">
        <v>26</v>
      </c>
      <c r="D244" s="2"/>
      <c r="E244" s="2"/>
      <c r="F244" s="15"/>
      <c r="G244" s="35" t="s">
        <v>191</v>
      </c>
      <c r="H244" s="38"/>
      <c r="I244" s="35" t="s">
        <v>191</v>
      </c>
    </row>
    <row r="245" spans="2:9" s="20" customFormat="1" ht="12.75">
      <c r="B245" s="21"/>
      <c r="C245" s="23"/>
      <c r="D245" s="7"/>
      <c r="E245" s="7"/>
      <c r="F245" s="19"/>
      <c r="G245" s="40"/>
      <c r="H245" s="40"/>
      <c r="I245" s="40"/>
    </row>
    <row r="246" spans="1:9" s="20" customFormat="1" ht="12.75">
      <c r="A246" s="20">
        <v>161</v>
      </c>
      <c r="B246" s="21">
        <v>50</v>
      </c>
      <c r="C246" s="8" t="s">
        <v>208</v>
      </c>
      <c r="D246" s="2"/>
      <c r="E246" s="2"/>
      <c r="F246" s="15"/>
      <c r="G246" s="35" t="s">
        <v>191</v>
      </c>
      <c r="H246" s="38"/>
      <c r="I246" s="35" t="s">
        <v>191</v>
      </c>
    </row>
    <row r="247" spans="2:9" s="20" customFormat="1" ht="12.75">
      <c r="B247" s="21"/>
      <c r="C247" s="2"/>
      <c r="D247" s="2"/>
      <c r="E247" s="2"/>
      <c r="F247" s="15"/>
      <c r="G247" s="15"/>
      <c r="H247" s="38"/>
      <c r="I247" s="15"/>
    </row>
    <row r="248" spans="1:9" s="13" customFormat="1" ht="12.75">
      <c r="A248" s="13">
        <v>162</v>
      </c>
      <c r="B248" s="8">
        <v>51</v>
      </c>
      <c r="C248" s="2" t="s">
        <v>34</v>
      </c>
      <c r="D248" s="2"/>
      <c r="E248" s="2"/>
      <c r="F248" s="15"/>
      <c r="G248" s="15"/>
      <c r="H248" s="38"/>
      <c r="I248" s="15"/>
    </row>
    <row r="249" spans="2:9" s="13" customFormat="1" ht="12.75">
      <c r="B249" s="8"/>
      <c r="C249" s="2"/>
      <c r="D249" s="2"/>
      <c r="E249" s="2"/>
      <c r="F249" s="15"/>
      <c r="G249" s="15"/>
      <c r="H249" s="38"/>
      <c r="I249" s="15"/>
    </row>
    <row r="250" spans="1:9" s="13" customFormat="1" ht="12.75">
      <c r="A250" s="13">
        <v>163</v>
      </c>
      <c r="B250" s="8">
        <v>52</v>
      </c>
      <c r="C250" s="5" t="s">
        <v>6</v>
      </c>
      <c r="D250" s="2"/>
      <c r="E250" s="2"/>
      <c r="F250" s="15"/>
      <c r="G250" s="15"/>
      <c r="H250" s="38"/>
      <c r="I250" s="15"/>
    </row>
    <row r="251" spans="2:9" s="13" customFormat="1" ht="12.75">
      <c r="B251" s="8"/>
      <c r="C251" s="5"/>
      <c r="D251" s="2"/>
      <c r="E251" s="2"/>
      <c r="F251" s="15"/>
      <c r="G251" s="15"/>
      <c r="H251" s="38"/>
      <c r="I251" s="15"/>
    </row>
    <row r="252" spans="2:9" s="20" customFormat="1" ht="12.75">
      <c r="B252" s="21">
        <v>53</v>
      </c>
      <c r="C252" s="7"/>
      <c r="D252" s="7" t="s">
        <v>176</v>
      </c>
      <c r="E252" s="7"/>
      <c r="F252" s="19"/>
      <c r="G252" s="34" t="s">
        <v>191</v>
      </c>
      <c r="H252" s="40"/>
      <c r="I252" s="34" t="s">
        <v>191</v>
      </c>
    </row>
    <row r="253" spans="2:9" s="20" customFormat="1" ht="12.75">
      <c r="B253" s="21"/>
      <c r="C253" s="7"/>
      <c r="D253" s="7"/>
      <c r="E253" s="7" t="s">
        <v>178</v>
      </c>
      <c r="F253" s="19"/>
      <c r="G253" s="19" t="s">
        <v>191</v>
      </c>
      <c r="H253" s="40"/>
      <c r="I253" s="19" t="s">
        <v>191</v>
      </c>
    </row>
    <row r="254" spans="2:9" s="20" customFormat="1" ht="12.75">
      <c r="B254" s="21"/>
      <c r="C254" s="7"/>
      <c r="D254" s="7"/>
      <c r="E254" s="7" t="s">
        <v>177</v>
      </c>
      <c r="F254" s="19"/>
      <c r="G254" s="19" t="s">
        <v>191</v>
      </c>
      <c r="H254" s="40"/>
      <c r="I254" s="19" t="s">
        <v>191</v>
      </c>
    </row>
    <row r="255" spans="2:9" s="20" customFormat="1" ht="12.75">
      <c r="B255" s="21"/>
      <c r="C255" s="7"/>
      <c r="D255" s="7"/>
      <c r="E255" s="7"/>
      <c r="F255" s="19"/>
      <c r="G255" s="19"/>
      <c r="H255" s="40"/>
      <c r="I255" s="19"/>
    </row>
    <row r="256" spans="1:9" s="20" customFormat="1" ht="12.75">
      <c r="A256" s="20">
        <v>164</v>
      </c>
      <c r="B256" s="21">
        <v>54</v>
      </c>
      <c r="C256" s="21"/>
      <c r="D256" s="7" t="s">
        <v>35</v>
      </c>
      <c r="E256" s="7"/>
      <c r="F256" s="19"/>
      <c r="G256" s="34" t="s">
        <v>191</v>
      </c>
      <c r="H256" s="40"/>
      <c r="I256" s="34" t="s">
        <v>191</v>
      </c>
    </row>
    <row r="257" spans="1:9" s="20" customFormat="1" ht="12.75">
      <c r="A257" s="20">
        <v>166</v>
      </c>
      <c r="B257" s="21"/>
      <c r="C257" s="21"/>
      <c r="D257" s="7"/>
      <c r="E257" s="7" t="s">
        <v>112</v>
      </c>
      <c r="F257" s="19"/>
      <c r="G257" s="19" t="s">
        <v>191</v>
      </c>
      <c r="H257" s="40"/>
      <c r="I257" s="19" t="s">
        <v>191</v>
      </c>
    </row>
    <row r="258" spans="1:9" s="20" customFormat="1" ht="12.75">
      <c r="A258" s="20">
        <v>167</v>
      </c>
      <c r="B258" s="21"/>
      <c r="C258" s="21"/>
      <c r="D258" s="7"/>
      <c r="E258" s="7" t="s">
        <v>113</v>
      </c>
      <c r="F258" s="19"/>
      <c r="G258" s="19" t="s">
        <v>191</v>
      </c>
      <c r="H258" s="40"/>
      <c r="I258" s="19" t="s">
        <v>191</v>
      </c>
    </row>
    <row r="259" spans="1:9" s="20" customFormat="1" ht="12.75">
      <c r="A259" s="20">
        <v>168</v>
      </c>
      <c r="B259" s="21"/>
      <c r="C259" s="21"/>
      <c r="D259" s="7"/>
      <c r="E259" s="7" t="s">
        <v>114</v>
      </c>
      <c r="F259" s="19"/>
      <c r="G259" s="19" t="s">
        <v>191</v>
      </c>
      <c r="H259" s="40"/>
      <c r="I259" s="19" t="s">
        <v>191</v>
      </c>
    </row>
    <row r="260" spans="2:9" s="20" customFormat="1" ht="12.75">
      <c r="B260" s="21"/>
      <c r="C260" s="21"/>
      <c r="D260" s="7"/>
      <c r="E260" s="7"/>
      <c r="F260" s="19"/>
      <c r="G260" s="19"/>
      <c r="H260" s="40"/>
      <c r="I260" s="19"/>
    </row>
    <row r="261" spans="1:9" s="13" customFormat="1" ht="12.75">
      <c r="A261" s="13">
        <v>169</v>
      </c>
      <c r="B261" s="8">
        <v>55</v>
      </c>
      <c r="C261" s="5" t="s">
        <v>20</v>
      </c>
      <c r="D261" s="2"/>
      <c r="E261" s="2"/>
      <c r="F261" s="15"/>
      <c r="G261" s="35" t="s">
        <v>191</v>
      </c>
      <c r="H261" s="38"/>
      <c r="I261" s="35" t="s">
        <v>191</v>
      </c>
    </row>
    <row r="262" spans="2:9" s="13" customFormat="1" ht="12.75">
      <c r="B262" s="8"/>
      <c r="C262" s="2"/>
      <c r="D262" s="2"/>
      <c r="E262" s="2"/>
      <c r="F262" s="15"/>
      <c r="G262" s="22"/>
      <c r="H262" s="49"/>
      <c r="I262" s="22"/>
    </row>
    <row r="263" spans="1:9" s="13" customFormat="1" ht="12.75">
      <c r="A263" s="13">
        <v>170</v>
      </c>
      <c r="B263" s="8">
        <v>56</v>
      </c>
      <c r="C263" s="5" t="s">
        <v>21</v>
      </c>
      <c r="D263" s="2"/>
      <c r="E263" s="2"/>
      <c r="F263" s="15"/>
      <c r="G263" s="15"/>
      <c r="H263" s="38"/>
      <c r="I263" s="15"/>
    </row>
    <row r="264" spans="2:9" s="20" customFormat="1" ht="12.75">
      <c r="B264" s="21"/>
      <c r="C264" s="7"/>
      <c r="D264" s="7"/>
      <c r="E264" s="7"/>
      <c r="F264" s="19"/>
      <c r="G264" s="19"/>
      <c r="H264" s="40"/>
      <c r="I264" s="19"/>
    </row>
    <row r="265" spans="1:9" s="20" customFormat="1" ht="12.75">
      <c r="A265" s="20">
        <v>171</v>
      </c>
      <c r="B265" s="21">
        <v>57</v>
      </c>
      <c r="C265" s="21"/>
      <c r="D265" s="7" t="s">
        <v>36</v>
      </c>
      <c r="E265" s="7"/>
      <c r="F265" s="19"/>
      <c r="G265" s="34" t="s">
        <v>191</v>
      </c>
      <c r="H265" s="40"/>
      <c r="I265" s="34" t="s">
        <v>191</v>
      </c>
    </row>
    <row r="266" spans="2:9" s="20" customFormat="1" ht="12.75">
      <c r="B266" s="21"/>
      <c r="C266" s="21"/>
      <c r="D266" s="7"/>
      <c r="E266" s="7" t="s">
        <v>115</v>
      </c>
      <c r="F266" s="19"/>
      <c r="G266" s="19" t="s">
        <v>191</v>
      </c>
      <c r="H266" s="40"/>
      <c r="I266" s="19" t="s">
        <v>191</v>
      </c>
    </row>
    <row r="267" spans="1:9" s="20" customFormat="1" ht="12.75">
      <c r="A267" s="20">
        <v>172</v>
      </c>
      <c r="B267" s="21"/>
      <c r="C267" s="21"/>
      <c r="D267" s="23"/>
      <c r="E267" s="7" t="s">
        <v>179</v>
      </c>
      <c r="F267" s="19"/>
      <c r="G267" s="19" t="s">
        <v>191</v>
      </c>
      <c r="H267" s="40"/>
      <c r="I267" s="19" t="s">
        <v>191</v>
      </c>
    </row>
    <row r="268" spans="2:9" s="20" customFormat="1" ht="12.75">
      <c r="B268" s="21"/>
      <c r="C268" s="21"/>
      <c r="D268" s="23"/>
      <c r="E268" s="7" t="s">
        <v>180</v>
      </c>
      <c r="F268" s="19"/>
      <c r="G268" s="19" t="s">
        <v>191</v>
      </c>
      <c r="H268" s="40"/>
      <c r="I268" s="19" t="s">
        <v>191</v>
      </c>
    </row>
    <row r="269" spans="2:9" s="20" customFormat="1" ht="12.75">
      <c r="B269" s="21"/>
      <c r="C269" s="21"/>
      <c r="D269" s="23"/>
      <c r="E269" s="7" t="s">
        <v>85</v>
      </c>
      <c r="F269" s="19"/>
      <c r="G269" s="19" t="s">
        <v>191</v>
      </c>
      <c r="H269" s="40"/>
      <c r="I269" s="19" t="s">
        <v>191</v>
      </c>
    </row>
    <row r="270" spans="1:9" s="20" customFormat="1" ht="12.75">
      <c r="A270" s="20">
        <v>174</v>
      </c>
      <c r="B270" s="21"/>
      <c r="C270" s="21"/>
      <c r="D270" s="23"/>
      <c r="E270" s="7" t="s">
        <v>181</v>
      </c>
      <c r="F270" s="19"/>
      <c r="G270" s="19" t="s">
        <v>191</v>
      </c>
      <c r="H270" s="40"/>
      <c r="I270" s="19" t="s">
        <v>191</v>
      </c>
    </row>
    <row r="271" spans="2:9" s="20" customFormat="1" ht="12.75">
      <c r="B271" s="21"/>
      <c r="C271" s="21"/>
      <c r="D271" s="23"/>
      <c r="E271" s="7"/>
      <c r="F271" s="19"/>
      <c r="G271" s="19"/>
      <c r="H271" s="40"/>
      <c r="I271" s="19"/>
    </row>
    <row r="272" spans="2:9" s="28" customFormat="1" ht="12.75">
      <c r="B272" s="29">
        <v>58</v>
      </c>
      <c r="C272" s="29"/>
      <c r="D272" s="27" t="s">
        <v>194</v>
      </c>
      <c r="E272" s="27"/>
      <c r="F272" s="25"/>
      <c r="G272" s="34" t="s">
        <v>191</v>
      </c>
      <c r="H272" s="40"/>
      <c r="I272" s="34" t="s">
        <v>191</v>
      </c>
    </row>
    <row r="273" spans="2:9" s="20" customFormat="1" ht="12.75">
      <c r="B273" s="21"/>
      <c r="C273" s="21"/>
      <c r="D273" s="7"/>
      <c r="E273" s="7" t="s">
        <v>182</v>
      </c>
      <c r="F273" s="19"/>
      <c r="G273" s="19" t="s">
        <v>191</v>
      </c>
      <c r="H273" s="40"/>
      <c r="I273" s="19" t="s">
        <v>191</v>
      </c>
    </row>
    <row r="274" spans="2:9" s="20" customFormat="1" ht="12.75">
      <c r="B274" s="21"/>
      <c r="C274" s="21"/>
      <c r="D274" s="7"/>
      <c r="E274" s="7" t="s">
        <v>183</v>
      </c>
      <c r="F274" s="19"/>
      <c r="G274" s="19" t="s">
        <v>191</v>
      </c>
      <c r="H274" s="40"/>
      <c r="I274" s="19" t="s">
        <v>191</v>
      </c>
    </row>
    <row r="275" spans="2:9" s="20" customFormat="1" ht="12.75">
      <c r="B275" s="21"/>
      <c r="C275" s="21"/>
      <c r="D275" s="7"/>
      <c r="E275" s="7"/>
      <c r="F275" s="19"/>
      <c r="G275" s="19"/>
      <c r="H275" s="40"/>
      <c r="I275" s="19"/>
    </row>
    <row r="276" spans="1:9" s="20" customFormat="1" ht="12.75">
      <c r="A276" s="20">
        <v>175</v>
      </c>
      <c r="B276" s="21">
        <v>59</v>
      </c>
      <c r="C276" s="21"/>
      <c r="D276" s="7" t="s">
        <v>37</v>
      </c>
      <c r="E276" s="7"/>
      <c r="F276" s="19"/>
      <c r="G276" s="18" t="s">
        <v>191</v>
      </c>
      <c r="H276" s="48"/>
      <c r="I276" s="18" t="s">
        <v>191</v>
      </c>
    </row>
    <row r="277" spans="2:9" s="20" customFormat="1" ht="12.75">
      <c r="B277" s="21"/>
      <c r="C277" s="21"/>
      <c r="D277" s="7"/>
      <c r="E277" s="7"/>
      <c r="F277" s="19"/>
      <c r="G277" s="18"/>
      <c r="H277" s="48"/>
      <c r="I277" s="18"/>
    </row>
    <row r="278" spans="1:9" s="13" customFormat="1" ht="12.75">
      <c r="A278" s="13">
        <v>176</v>
      </c>
      <c r="B278" s="8">
        <v>60</v>
      </c>
      <c r="C278" s="5" t="s">
        <v>26</v>
      </c>
      <c r="D278" s="2"/>
      <c r="E278" s="2"/>
      <c r="F278" s="15"/>
      <c r="G278" s="35" t="s">
        <v>191</v>
      </c>
      <c r="H278" s="38"/>
      <c r="I278" s="35" t="s">
        <v>191</v>
      </c>
    </row>
    <row r="279" spans="2:9" s="13" customFormat="1" ht="12.75">
      <c r="B279" s="8"/>
      <c r="C279" s="5"/>
      <c r="D279" s="2"/>
      <c r="E279" s="2"/>
      <c r="F279" s="15"/>
      <c r="G279" s="38"/>
      <c r="H279" s="38"/>
      <c r="I279" s="38"/>
    </row>
    <row r="280" spans="1:9" s="20" customFormat="1" ht="12.75">
      <c r="A280" s="20">
        <v>177</v>
      </c>
      <c r="B280" s="21">
        <v>61</v>
      </c>
      <c r="C280" s="2" t="s">
        <v>209</v>
      </c>
      <c r="D280" s="2"/>
      <c r="E280" s="2"/>
      <c r="F280" s="15"/>
      <c r="G280" s="38" t="s">
        <v>191</v>
      </c>
      <c r="H280" s="38"/>
      <c r="I280" s="38" t="s">
        <v>191</v>
      </c>
    </row>
    <row r="281" spans="2:9" s="20" customFormat="1" ht="12.75">
      <c r="B281" s="21"/>
      <c r="C281" s="2"/>
      <c r="D281" s="2"/>
      <c r="E281" s="2"/>
      <c r="F281" s="15"/>
      <c r="G281" s="22"/>
      <c r="H281" s="49"/>
      <c r="I281" s="22"/>
    </row>
    <row r="282" spans="2:9" s="20" customFormat="1" ht="12.75">
      <c r="B282" s="21"/>
      <c r="C282" s="2" t="s">
        <v>210</v>
      </c>
      <c r="D282" s="2"/>
      <c r="E282" s="2"/>
      <c r="F282" s="15"/>
      <c r="G282" s="15" t="s">
        <v>191</v>
      </c>
      <c r="H282" s="38"/>
      <c r="I282" s="15" t="s">
        <v>191</v>
      </c>
    </row>
    <row r="283" spans="2:9" s="20" customFormat="1" ht="12.75">
      <c r="B283" s="21"/>
      <c r="C283" s="2"/>
      <c r="D283" s="2"/>
      <c r="E283" s="2"/>
      <c r="F283" s="15"/>
      <c r="G283" s="15"/>
      <c r="H283" s="38"/>
      <c r="I283" s="15"/>
    </row>
    <row r="284" spans="2:9" s="13" customFormat="1" ht="12.75">
      <c r="B284" s="8">
        <v>62</v>
      </c>
      <c r="C284" s="13" t="s">
        <v>190</v>
      </c>
      <c r="D284" s="2"/>
      <c r="E284" s="2"/>
      <c r="F284" s="15"/>
      <c r="G284" s="15" t="s">
        <v>191</v>
      </c>
      <c r="H284" s="38"/>
      <c r="I284" s="15" t="s">
        <v>191</v>
      </c>
    </row>
    <row r="285" spans="2:9" s="13" customFormat="1" ht="12.75">
      <c r="B285" s="8"/>
      <c r="D285" s="2"/>
      <c r="E285" s="2"/>
      <c r="F285" s="15"/>
      <c r="G285" s="15"/>
      <c r="H285" s="38"/>
      <c r="I285" s="15"/>
    </row>
    <row r="286" spans="1:9" s="13" customFormat="1" ht="12.75">
      <c r="A286" s="13">
        <v>179</v>
      </c>
      <c r="B286" s="8">
        <v>64</v>
      </c>
      <c r="C286" s="2" t="s">
        <v>211</v>
      </c>
      <c r="D286" s="2"/>
      <c r="E286" s="2"/>
      <c r="F286" s="15"/>
      <c r="G286" s="35" t="s">
        <v>191</v>
      </c>
      <c r="H286" s="38"/>
      <c r="I286" s="35" t="s">
        <v>191</v>
      </c>
    </row>
    <row r="287" spans="2:9" s="20" customFormat="1" ht="12.75">
      <c r="B287" s="21"/>
      <c r="C287" s="7"/>
      <c r="D287" s="7"/>
      <c r="E287" s="7"/>
      <c r="F287" s="19"/>
      <c r="G287" s="18"/>
      <c r="H287" s="48"/>
      <c r="I287" s="18"/>
    </row>
    <row r="288" spans="1:9" s="20" customFormat="1" ht="13.5" thickBot="1">
      <c r="A288" s="20">
        <v>180</v>
      </c>
      <c r="B288" s="21">
        <v>65</v>
      </c>
      <c r="C288" s="2" t="s">
        <v>207</v>
      </c>
      <c r="D288" s="2"/>
      <c r="E288" s="2"/>
      <c r="F288" s="15"/>
      <c r="G288" s="39" t="s">
        <v>191</v>
      </c>
      <c r="H288" s="38"/>
      <c r="I288" s="39" t="s">
        <v>191</v>
      </c>
    </row>
    <row r="289" ht="13.5" thickTop="1"/>
  </sheetData>
  <sheetProtection/>
  <mergeCells count="6">
    <mergeCell ref="D8:E8"/>
    <mergeCell ref="C2:I2"/>
    <mergeCell ref="C3:I3"/>
    <mergeCell ref="C4:I4"/>
    <mergeCell ref="C5:I5"/>
    <mergeCell ref="C6:E6"/>
  </mergeCells>
  <printOptions horizontalCentered="1"/>
  <pageMargins left="0.75" right="0.5" top="0.75" bottom="0.75" header="0.5" footer="0.5"/>
  <pageSetup firstPageNumber="41" useFirstPageNumber="1" horizontalDpi="600" verticalDpi="600" orientation="portrait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8"/>
  <sheetViews>
    <sheetView view="pageBreakPreview" zoomScale="106" zoomScaleSheetLayoutView="106" zoomScalePageLayoutView="0" workbookViewId="0" topLeftCell="C31">
      <selection activeCell="F148" sqref="F148"/>
    </sheetView>
  </sheetViews>
  <sheetFormatPr defaultColWidth="9.140625" defaultRowHeight="12.75"/>
  <cols>
    <col min="1" max="1" width="7.28125" style="0" hidden="1" customWidth="1"/>
    <col min="2" max="2" width="3.140625" style="8" hidden="1" customWidth="1"/>
    <col min="3" max="3" width="2.421875" style="8" customWidth="1"/>
    <col min="4" max="4" width="2.140625" style="2" customWidth="1"/>
    <col min="5" max="5" width="72.8515625" style="1" customWidth="1"/>
    <col min="6" max="6" width="8.140625" style="32" customWidth="1"/>
    <col min="7" max="7" width="10.28125" style="0" customWidth="1"/>
    <col min="8" max="8" width="2.8515625" style="45" customWidth="1"/>
    <col min="9" max="9" width="10.28125" style="0" customWidth="1"/>
  </cols>
  <sheetData>
    <row r="1" spans="7:9" ht="12.75">
      <c r="G1" s="30"/>
      <c r="H1" s="44"/>
      <c r="I1" s="30" t="s">
        <v>220</v>
      </c>
    </row>
    <row r="2" spans="1:9" ht="12.75">
      <c r="A2" s="4" t="s">
        <v>1</v>
      </c>
      <c r="C2" s="163" t="s">
        <v>199</v>
      </c>
      <c r="D2" s="163"/>
      <c r="E2" s="163"/>
      <c r="F2" s="163"/>
      <c r="G2" s="163"/>
      <c r="H2" s="163"/>
      <c r="I2" s="163"/>
    </row>
    <row r="3" spans="1:9" ht="12.75">
      <c r="A3" s="3"/>
      <c r="C3" s="164" t="s">
        <v>200</v>
      </c>
      <c r="D3" s="164"/>
      <c r="E3" s="164"/>
      <c r="F3" s="164"/>
      <c r="G3" s="164"/>
      <c r="H3" s="164"/>
      <c r="I3" s="164"/>
    </row>
    <row r="4" spans="1:9" ht="12.75">
      <c r="A4" s="3"/>
      <c r="C4" s="164" t="s">
        <v>229</v>
      </c>
      <c r="D4" s="164"/>
      <c r="E4" s="164"/>
      <c r="F4" s="164"/>
      <c r="G4" s="164"/>
      <c r="H4" s="164"/>
      <c r="I4" s="164"/>
    </row>
    <row r="5" spans="1:9" s="45" customFormat="1" ht="12.75">
      <c r="A5" s="6" t="s">
        <v>2</v>
      </c>
      <c r="B5" s="16"/>
      <c r="C5" s="164" t="s">
        <v>201</v>
      </c>
      <c r="D5" s="164"/>
      <c r="E5" s="164"/>
      <c r="F5" s="164"/>
      <c r="G5" s="164"/>
      <c r="H5" s="164"/>
      <c r="I5" s="164"/>
    </row>
    <row r="6" spans="1:6" ht="12.75">
      <c r="A6" s="3" t="s">
        <v>3</v>
      </c>
      <c r="C6" s="164"/>
      <c r="D6" s="164"/>
      <c r="E6" s="164"/>
      <c r="F6" s="14"/>
    </row>
    <row r="7" spans="1:6" ht="12.75">
      <c r="A7" s="3"/>
      <c r="B7" s="16"/>
      <c r="C7" s="14"/>
      <c r="D7" s="14"/>
      <c r="E7" s="14"/>
      <c r="F7" s="14"/>
    </row>
    <row r="8" spans="1:9" ht="12.75">
      <c r="A8" s="3" t="s">
        <v>4</v>
      </c>
      <c r="B8" s="17"/>
      <c r="C8" s="17"/>
      <c r="D8" s="162"/>
      <c r="E8" s="162"/>
      <c r="F8" s="31" t="s">
        <v>212</v>
      </c>
      <c r="G8" s="22">
        <v>2015</v>
      </c>
      <c r="H8" s="49"/>
      <c r="I8" s="22">
        <v>2014</v>
      </c>
    </row>
    <row r="9" spans="1:8" s="13" customFormat="1" ht="15.75" customHeight="1">
      <c r="A9" s="13">
        <v>1</v>
      </c>
      <c r="B9" s="8">
        <v>1</v>
      </c>
      <c r="C9" s="2" t="s">
        <v>5</v>
      </c>
      <c r="D9" s="2"/>
      <c r="E9" s="2"/>
      <c r="F9" s="15"/>
      <c r="H9" s="46"/>
    </row>
    <row r="10" spans="2:8" s="13" customFormat="1" ht="15.75" customHeight="1">
      <c r="B10" s="8"/>
      <c r="C10" s="2"/>
      <c r="D10" s="2"/>
      <c r="E10" s="2"/>
      <c r="F10" s="15"/>
      <c r="H10" s="46"/>
    </row>
    <row r="11" spans="1:8" s="13" customFormat="1" ht="12.75">
      <c r="A11" s="13">
        <v>2</v>
      </c>
      <c r="B11" s="8">
        <v>2</v>
      </c>
      <c r="C11" s="5" t="s">
        <v>6</v>
      </c>
      <c r="D11" s="2"/>
      <c r="E11" s="2"/>
      <c r="F11" s="15"/>
      <c r="H11" s="46"/>
    </row>
    <row r="12" spans="2:8" s="13" customFormat="1" ht="12.75">
      <c r="B12" s="8"/>
      <c r="C12" s="5"/>
      <c r="D12" s="2"/>
      <c r="E12" s="2"/>
      <c r="F12" s="15"/>
      <c r="H12" s="46"/>
    </row>
    <row r="13" spans="1:9" s="20" customFormat="1" ht="12.75">
      <c r="A13" s="20">
        <v>3</v>
      </c>
      <c r="B13" s="21">
        <v>3</v>
      </c>
      <c r="C13" s="21"/>
      <c r="D13" s="7" t="s">
        <v>7</v>
      </c>
      <c r="E13" s="7"/>
      <c r="F13" s="19"/>
      <c r="G13" s="34" t="s">
        <v>191</v>
      </c>
      <c r="H13" s="40"/>
      <c r="I13" s="34" t="s">
        <v>191</v>
      </c>
    </row>
    <row r="14" spans="1:9" s="20" customFormat="1" ht="12.75">
      <c r="A14" s="20">
        <v>4</v>
      </c>
      <c r="B14" s="21"/>
      <c r="C14" s="21"/>
      <c r="D14" s="23"/>
      <c r="E14" s="7" t="s">
        <v>7</v>
      </c>
      <c r="F14" s="19"/>
      <c r="G14" s="19" t="s">
        <v>191</v>
      </c>
      <c r="H14" s="40"/>
      <c r="I14" s="19" t="s">
        <v>191</v>
      </c>
    </row>
    <row r="15" spans="1:9" s="20" customFormat="1" ht="12.75">
      <c r="A15" s="20">
        <v>5</v>
      </c>
      <c r="B15" s="21"/>
      <c r="C15" s="21"/>
      <c r="D15" s="23"/>
      <c r="E15" s="7" t="s">
        <v>8</v>
      </c>
      <c r="F15" s="19"/>
      <c r="G15" s="19" t="s">
        <v>191</v>
      </c>
      <c r="H15" s="40"/>
      <c r="I15" s="19" t="s">
        <v>191</v>
      </c>
    </row>
    <row r="16" spans="1:9" s="20" customFormat="1" ht="12.75">
      <c r="A16" s="20">
        <v>6</v>
      </c>
      <c r="B16" s="21"/>
      <c r="C16" s="21"/>
      <c r="D16" s="23"/>
      <c r="E16" s="7" t="s">
        <v>86</v>
      </c>
      <c r="F16" s="19"/>
      <c r="G16" s="19" t="s">
        <v>191</v>
      </c>
      <c r="H16" s="40"/>
      <c r="I16" s="19" t="s">
        <v>191</v>
      </c>
    </row>
    <row r="17" spans="2:9" s="20" customFormat="1" ht="12.75">
      <c r="B17" s="21"/>
      <c r="C17" s="21"/>
      <c r="D17" s="23"/>
      <c r="E17" s="7" t="s">
        <v>196</v>
      </c>
      <c r="F17" s="19"/>
      <c r="G17" s="19" t="s">
        <v>191</v>
      </c>
      <c r="H17" s="40"/>
      <c r="I17" s="19" t="s">
        <v>191</v>
      </c>
    </row>
    <row r="18" spans="2:9" s="20" customFormat="1" ht="12.75">
      <c r="B18" s="21"/>
      <c r="C18" s="21"/>
      <c r="D18" s="23"/>
      <c r="E18" s="7"/>
      <c r="F18" s="19"/>
      <c r="G18" s="19"/>
      <c r="H18" s="40"/>
      <c r="I18" s="19"/>
    </row>
    <row r="19" spans="1:9" s="20" customFormat="1" ht="12.75">
      <c r="A19" s="20">
        <v>7</v>
      </c>
      <c r="B19" s="21">
        <v>4</v>
      </c>
      <c r="C19" s="21"/>
      <c r="D19" s="7" t="s">
        <v>9</v>
      </c>
      <c r="E19" s="7"/>
      <c r="G19" s="34" t="s">
        <v>191</v>
      </c>
      <c r="H19" s="40"/>
      <c r="I19" s="34" t="s">
        <v>191</v>
      </c>
    </row>
    <row r="20" spans="1:9" s="20" customFormat="1" ht="12.75" customHeight="1">
      <c r="A20" s="20">
        <v>8</v>
      </c>
      <c r="B20" s="21"/>
      <c r="C20" s="21"/>
      <c r="D20" s="23"/>
      <c r="E20" s="6" t="s">
        <v>87</v>
      </c>
      <c r="F20" s="19"/>
      <c r="G20" s="19" t="s">
        <v>191</v>
      </c>
      <c r="H20" s="40"/>
      <c r="I20" s="19" t="s">
        <v>191</v>
      </c>
    </row>
    <row r="21" spans="1:9" s="20" customFormat="1" ht="12.75" customHeight="1">
      <c r="A21" s="20">
        <v>9</v>
      </c>
      <c r="B21" s="21"/>
      <c r="C21" s="21"/>
      <c r="D21" s="23"/>
      <c r="E21" s="6" t="s">
        <v>88</v>
      </c>
      <c r="F21" s="19"/>
      <c r="G21" s="19" t="s">
        <v>191</v>
      </c>
      <c r="H21" s="40"/>
      <c r="I21" s="19" t="s">
        <v>191</v>
      </c>
    </row>
    <row r="22" spans="2:9" s="20" customFormat="1" ht="12.75" customHeight="1">
      <c r="B22" s="21"/>
      <c r="C22" s="21"/>
      <c r="D22" s="23"/>
      <c r="E22" s="6" t="s">
        <v>186</v>
      </c>
      <c r="F22" s="19"/>
      <c r="G22" s="19" t="s">
        <v>191</v>
      </c>
      <c r="H22" s="40"/>
      <c r="I22" s="19" t="s">
        <v>191</v>
      </c>
    </row>
    <row r="23" spans="1:9" s="20" customFormat="1" ht="12.75">
      <c r="A23" s="20">
        <v>11</v>
      </c>
      <c r="B23" s="21"/>
      <c r="C23" s="21"/>
      <c r="D23" s="23"/>
      <c r="E23" s="6" t="s">
        <v>116</v>
      </c>
      <c r="F23" s="19"/>
      <c r="G23" s="19" t="s">
        <v>191</v>
      </c>
      <c r="H23" s="40"/>
      <c r="I23" s="19" t="s">
        <v>191</v>
      </c>
    </row>
    <row r="24" spans="1:9" s="20" customFormat="1" ht="12.75">
      <c r="A24" s="20">
        <v>13</v>
      </c>
      <c r="B24" s="21"/>
      <c r="C24" s="21"/>
      <c r="D24" s="23"/>
      <c r="E24" s="6" t="s">
        <v>0</v>
      </c>
      <c r="F24" s="19"/>
      <c r="G24" s="19" t="s">
        <v>191</v>
      </c>
      <c r="H24" s="40"/>
      <c r="I24" s="19" t="s">
        <v>191</v>
      </c>
    </row>
    <row r="25" spans="2:9" s="20" customFormat="1" ht="12.75">
      <c r="B25" s="21"/>
      <c r="C25" s="21"/>
      <c r="D25" s="23"/>
      <c r="E25" s="6"/>
      <c r="F25" s="19"/>
      <c r="G25" s="19"/>
      <c r="H25" s="40"/>
      <c r="I25" s="19"/>
    </row>
    <row r="26" spans="2:9" s="20" customFormat="1" ht="12.75">
      <c r="B26" s="21">
        <v>5</v>
      </c>
      <c r="C26" s="21"/>
      <c r="D26" s="6" t="s">
        <v>155</v>
      </c>
      <c r="E26" s="6"/>
      <c r="G26" s="34" t="s">
        <v>191</v>
      </c>
      <c r="H26" s="40"/>
      <c r="I26" s="34" t="s">
        <v>191</v>
      </c>
    </row>
    <row r="27" spans="2:9" s="20" customFormat="1" ht="12.75">
      <c r="B27" s="21"/>
      <c r="C27" s="21"/>
      <c r="D27" s="6"/>
      <c r="E27" s="6" t="s">
        <v>184</v>
      </c>
      <c r="F27" s="19"/>
      <c r="G27" s="19" t="s">
        <v>191</v>
      </c>
      <c r="H27" s="40"/>
      <c r="I27" s="19" t="s">
        <v>191</v>
      </c>
    </row>
    <row r="28" spans="2:9" s="20" customFormat="1" ht="12.75">
      <c r="B28" s="21"/>
      <c r="C28" s="21"/>
      <c r="D28" s="6"/>
      <c r="E28" s="6" t="s">
        <v>185</v>
      </c>
      <c r="F28" s="19"/>
      <c r="G28" s="19" t="s">
        <v>191</v>
      </c>
      <c r="H28" s="40"/>
      <c r="I28" s="19" t="s">
        <v>191</v>
      </c>
    </row>
    <row r="29" spans="2:9" s="20" customFormat="1" ht="12.75">
      <c r="B29" s="21"/>
      <c r="C29" s="21"/>
      <c r="D29" s="6"/>
      <c r="E29" s="6" t="s">
        <v>213</v>
      </c>
      <c r="F29" s="19"/>
      <c r="G29" s="19" t="s">
        <v>191</v>
      </c>
      <c r="H29" s="40"/>
      <c r="I29" s="19" t="s">
        <v>191</v>
      </c>
    </row>
    <row r="30" spans="2:9" s="20" customFormat="1" ht="12.75">
      <c r="B30" s="21"/>
      <c r="C30" s="21"/>
      <c r="D30" s="6"/>
      <c r="E30" s="6"/>
      <c r="F30" s="19"/>
      <c r="G30" s="19"/>
      <c r="H30" s="40"/>
      <c r="I30" s="19"/>
    </row>
    <row r="31" spans="1:9" s="20" customFormat="1" ht="12.75">
      <c r="A31" s="20">
        <v>16</v>
      </c>
      <c r="B31" s="21">
        <v>6</v>
      </c>
      <c r="C31" s="21"/>
      <c r="D31" s="7" t="s">
        <v>10</v>
      </c>
      <c r="E31" s="6"/>
      <c r="G31" s="34" t="s">
        <v>191</v>
      </c>
      <c r="H31" s="40"/>
      <c r="I31" s="34" t="s">
        <v>191</v>
      </c>
    </row>
    <row r="32" spans="1:9" s="20" customFormat="1" ht="12.75" customHeight="1">
      <c r="A32" s="20">
        <v>17</v>
      </c>
      <c r="B32" s="21"/>
      <c r="C32" s="21"/>
      <c r="D32" s="23"/>
      <c r="E32" s="6" t="s">
        <v>62</v>
      </c>
      <c r="F32" s="19"/>
      <c r="G32" s="19" t="s">
        <v>191</v>
      </c>
      <c r="H32" s="40"/>
      <c r="I32" s="19" t="s">
        <v>191</v>
      </c>
    </row>
    <row r="33" spans="1:9" s="20" customFormat="1" ht="12.75" customHeight="1">
      <c r="A33" s="20">
        <v>18</v>
      </c>
      <c r="B33" s="21"/>
      <c r="C33" s="21"/>
      <c r="D33" s="23"/>
      <c r="E33" s="6" t="s">
        <v>61</v>
      </c>
      <c r="F33" s="19"/>
      <c r="G33" s="19" t="s">
        <v>191</v>
      </c>
      <c r="H33" s="40"/>
      <c r="I33" s="19" t="s">
        <v>191</v>
      </c>
    </row>
    <row r="34" spans="2:9" s="20" customFormat="1" ht="12.75" customHeight="1">
      <c r="B34" s="21"/>
      <c r="C34" s="21"/>
      <c r="D34" s="23"/>
      <c r="E34" s="6" t="s">
        <v>156</v>
      </c>
      <c r="F34" s="19"/>
      <c r="G34" s="19" t="s">
        <v>191</v>
      </c>
      <c r="H34" s="40"/>
      <c r="I34" s="19" t="s">
        <v>191</v>
      </c>
    </row>
    <row r="35" spans="1:9" s="20" customFormat="1" ht="12.75">
      <c r="A35" s="20">
        <v>21</v>
      </c>
      <c r="B35" s="21"/>
      <c r="C35" s="21"/>
      <c r="D35" s="23"/>
      <c r="E35" s="6" t="s">
        <v>117</v>
      </c>
      <c r="F35" s="19"/>
      <c r="G35" s="19" t="s">
        <v>191</v>
      </c>
      <c r="H35" s="40"/>
      <c r="I35" s="19" t="s">
        <v>191</v>
      </c>
    </row>
    <row r="36" spans="2:9" s="20" customFormat="1" ht="12.75">
      <c r="B36" s="21"/>
      <c r="C36" s="21"/>
      <c r="D36" s="23"/>
      <c r="E36" s="6"/>
      <c r="F36" s="19"/>
      <c r="G36" s="19"/>
      <c r="H36" s="40"/>
      <c r="I36" s="19"/>
    </row>
    <row r="37" spans="1:9" s="20" customFormat="1" ht="12.75">
      <c r="A37" s="20">
        <v>22</v>
      </c>
      <c r="B37" s="21">
        <v>7</v>
      </c>
      <c r="C37" s="21"/>
      <c r="D37" s="7" t="s">
        <v>92</v>
      </c>
      <c r="E37" s="7"/>
      <c r="G37" s="34" t="s">
        <v>191</v>
      </c>
      <c r="H37" s="40"/>
      <c r="I37" s="34" t="s">
        <v>191</v>
      </c>
    </row>
    <row r="38" spans="1:9" s="20" customFormat="1" ht="12.75">
      <c r="A38" s="20">
        <v>23</v>
      </c>
      <c r="B38" s="21"/>
      <c r="C38" s="21"/>
      <c r="D38" s="23"/>
      <c r="E38" s="7" t="s">
        <v>11</v>
      </c>
      <c r="F38" s="19"/>
      <c r="G38" s="19" t="s">
        <v>191</v>
      </c>
      <c r="H38" s="40"/>
      <c r="I38" s="19" t="s">
        <v>191</v>
      </c>
    </row>
    <row r="39" spans="1:9" s="20" customFormat="1" ht="12.75">
      <c r="A39" s="20">
        <v>24</v>
      </c>
      <c r="B39" s="21"/>
      <c r="C39" s="21"/>
      <c r="D39" s="23"/>
      <c r="E39" s="7" t="s">
        <v>120</v>
      </c>
      <c r="F39" s="19"/>
      <c r="G39" s="19" t="s">
        <v>191</v>
      </c>
      <c r="H39" s="40"/>
      <c r="I39" s="19" t="s">
        <v>191</v>
      </c>
    </row>
    <row r="40" spans="1:9" s="20" customFormat="1" ht="12.75">
      <c r="A40" s="20">
        <v>25</v>
      </c>
      <c r="B40" s="21"/>
      <c r="C40" s="21"/>
      <c r="D40" s="23"/>
      <c r="E40" s="7" t="s">
        <v>118</v>
      </c>
      <c r="F40" s="19"/>
      <c r="G40" s="19" t="s">
        <v>191</v>
      </c>
      <c r="H40" s="40"/>
      <c r="I40" s="19" t="s">
        <v>191</v>
      </c>
    </row>
    <row r="41" spans="2:9" s="20" customFormat="1" ht="12.75">
      <c r="B41" s="21"/>
      <c r="C41" s="21"/>
      <c r="D41" s="23"/>
      <c r="E41" s="7"/>
      <c r="F41" s="19"/>
      <c r="G41" s="19"/>
      <c r="H41" s="40"/>
      <c r="I41" s="19"/>
    </row>
    <row r="42" spans="1:9" s="20" customFormat="1" ht="12.75">
      <c r="A42" s="20">
        <v>26</v>
      </c>
      <c r="B42" s="21">
        <v>8</v>
      </c>
      <c r="C42" s="21"/>
      <c r="D42" s="7" t="s">
        <v>93</v>
      </c>
      <c r="E42" s="7"/>
      <c r="G42" s="19" t="s">
        <v>191</v>
      </c>
      <c r="H42" s="40"/>
      <c r="I42" s="19" t="s">
        <v>191</v>
      </c>
    </row>
    <row r="43" spans="1:9" s="20" customFormat="1" ht="12.75">
      <c r="A43" s="20">
        <v>27</v>
      </c>
      <c r="B43" s="21"/>
      <c r="C43" s="21"/>
      <c r="D43" s="23"/>
      <c r="E43" s="7" t="s">
        <v>121</v>
      </c>
      <c r="F43" s="19"/>
      <c r="G43" s="19" t="s">
        <v>191</v>
      </c>
      <c r="H43" s="40"/>
      <c r="I43" s="19" t="s">
        <v>191</v>
      </c>
    </row>
    <row r="44" spans="1:9" s="20" customFormat="1" ht="12.75">
      <c r="A44" s="20">
        <v>29</v>
      </c>
      <c r="B44" s="21"/>
      <c r="C44" s="21"/>
      <c r="D44" s="23"/>
      <c r="E44" s="7" t="s">
        <v>12</v>
      </c>
      <c r="F44" s="19"/>
      <c r="G44" s="19" t="s">
        <v>191</v>
      </c>
      <c r="H44" s="40"/>
      <c r="I44" s="19" t="s">
        <v>191</v>
      </c>
    </row>
    <row r="45" spans="2:9" s="20" customFormat="1" ht="12.75">
      <c r="B45" s="21"/>
      <c r="C45" s="21"/>
      <c r="D45" s="23"/>
      <c r="E45" s="7" t="s">
        <v>119</v>
      </c>
      <c r="F45" s="19"/>
      <c r="G45" s="19" t="s">
        <v>191</v>
      </c>
      <c r="H45" s="40"/>
      <c r="I45" s="19" t="s">
        <v>191</v>
      </c>
    </row>
    <row r="46" spans="2:9" s="20" customFormat="1" ht="12.75">
      <c r="B46" s="21"/>
      <c r="C46" s="21"/>
      <c r="D46" s="23"/>
      <c r="E46" s="7"/>
      <c r="F46" s="19"/>
      <c r="G46" s="19"/>
      <c r="H46" s="40"/>
      <c r="I46" s="19"/>
    </row>
    <row r="47" spans="2:9" s="20" customFormat="1" ht="12.75">
      <c r="B47" s="21">
        <v>9</v>
      </c>
      <c r="C47" s="21"/>
      <c r="D47" s="7" t="s">
        <v>205</v>
      </c>
      <c r="E47" s="7"/>
      <c r="G47" s="34" t="s">
        <v>191</v>
      </c>
      <c r="H47" s="40"/>
      <c r="I47" s="34" t="s">
        <v>191</v>
      </c>
    </row>
    <row r="48" spans="2:9" s="20" customFormat="1" ht="12.75" customHeight="1">
      <c r="B48" s="21"/>
      <c r="C48" s="21"/>
      <c r="D48" s="23"/>
      <c r="E48" s="3" t="s">
        <v>38</v>
      </c>
      <c r="F48" s="19"/>
      <c r="G48" s="19" t="s">
        <v>191</v>
      </c>
      <c r="H48" s="40"/>
      <c r="I48" s="19" t="s">
        <v>191</v>
      </c>
    </row>
    <row r="49" spans="2:9" s="20" customFormat="1" ht="12.75">
      <c r="B49" s="21"/>
      <c r="C49" s="21"/>
      <c r="D49" s="23"/>
      <c r="E49" s="3" t="s">
        <v>157</v>
      </c>
      <c r="F49" s="19"/>
      <c r="G49" s="19" t="s">
        <v>191</v>
      </c>
      <c r="H49" s="40"/>
      <c r="I49" s="19" t="s">
        <v>191</v>
      </c>
    </row>
    <row r="50" spans="2:9" s="20" customFormat="1" ht="12.75">
      <c r="B50" s="21"/>
      <c r="C50" s="21"/>
      <c r="D50" s="23"/>
      <c r="E50" s="3" t="s">
        <v>41</v>
      </c>
      <c r="F50" s="19"/>
      <c r="G50" s="19" t="s">
        <v>191</v>
      </c>
      <c r="H50" s="40"/>
      <c r="I50" s="19" t="s">
        <v>191</v>
      </c>
    </row>
    <row r="51" spans="2:9" s="20" customFormat="1" ht="12.75">
      <c r="B51" s="21"/>
      <c r="C51" s="21"/>
      <c r="D51" s="23"/>
      <c r="E51" s="3" t="s">
        <v>39</v>
      </c>
      <c r="F51" s="19"/>
      <c r="G51" s="19" t="s">
        <v>191</v>
      </c>
      <c r="H51" s="40"/>
      <c r="I51" s="19" t="s">
        <v>191</v>
      </c>
    </row>
    <row r="52" spans="2:9" s="20" customFormat="1" ht="12.75">
      <c r="B52" s="21"/>
      <c r="C52" s="21"/>
      <c r="D52" s="23"/>
      <c r="E52" s="3" t="s">
        <v>122</v>
      </c>
      <c r="F52" s="19"/>
      <c r="G52" s="19" t="s">
        <v>191</v>
      </c>
      <c r="H52" s="40"/>
      <c r="I52" s="19" t="s">
        <v>191</v>
      </c>
    </row>
    <row r="53" spans="2:9" s="20" customFormat="1" ht="12.75">
      <c r="B53" s="21"/>
      <c r="C53" s="21"/>
      <c r="D53" s="23"/>
      <c r="E53" s="3"/>
      <c r="F53" s="19"/>
      <c r="G53" s="19"/>
      <c r="H53" s="40"/>
      <c r="I53" s="19"/>
    </row>
    <row r="54" spans="1:9" s="3" customFormat="1" ht="12.75">
      <c r="A54" s="3">
        <v>30</v>
      </c>
      <c r="B54" s="10">
        <v>10</v>
      </c>
      <c r="C54" s="10"/>
      <c r="D54" s="12" t="s">
        <v>13</v>
      </c>
      <c r="E54" s="12"/>
      <c r="G54" s="34" t="s">
        <v>191</v>
      </c>
      <c r="H54" s="40"/>
      <c r="I54" s="34" t="s">
        <v>191</v>
      </c>
    </row>
    <row r="55" spans="2:9" s="3" customFormat="1" ht="12.75">
      <c r="B55" s="10"/>
      <c r="C55" s="10"/>
      <c r="D55" s="24"/>
      <c r="E55" s="12" t="s">
        <v>40</v>
      </c>
      <c r="F55" s="19"/>
      <c r="G55" s="19" t="s">
        <v>191</v>
      </c>
      <c r="H55" s="40"/>
      <c r="I55" s="19" t="s">
        <v>191</v>
      </c>
    </row>
    <row r="56" spans="2:9" s="3" customFormat="1" ht="12.75">
      <c r="B56" s="10"/>
      <c r="C56" s="10"/>
      <c r="D56" s="24"/>
      <c r="E56" s="12" t="s">
        <v>158</v>
      </c>
      <c r="F56" s="19"/>
      <c r="G56" s="19" t="s">
        <v>191</v>
      </c>
      <c r="H56" s="40"/>
      <c r="I56" s="19" t="s">
        <v>191</v>
      </c>
    </row>
    <row r="57" spans="1:9" s="3" customFormat="1" ht="12.75">
      <c r="A57" s="3">
        <v>36</v>
      </c>
      <c r="B57" s="10"/>
      <c r="C57" s="10"/>
      <c r="D57" s="24"/>
      <c r="E57" s="12" t="s">
        <v>14</v>
      </c>
      <c r="F57" s="19"/>
      <c r="G57" s="19" t="s">
        <v>191</v>
      </c>
      <c r="H57" s="40"/>
      <c r="I57" s="19" t="s">
        <v>191</v>
      </c>
    </row>
    <row r="58" spans="1:9" s="3" customFormat="1" ht="12.75">
      <c r="A58" s="3">
        <v>38</v>
      </c>
      <c r="B58" s="10"/>
      <c r="C58" s="10"/>
      <c r="D58" s="24"/>
      <c r="E58" s="12" t="s">
        <v>15</v>
      </c>
      <c r="F58" s="19"/>
      <c r="G58" s="19" t="s">
        <v>191</v>
      </c>
      <c r="H58" s="40"/>
      <c r="I58" s="19" t="s">
        <v>191</v>
      </c>
    </row>
    <row r="59" spans="1:9" s="3" customFormat="1" ht="12.75">
      <c r="A59" s="3">
        <v>39</v>
      </c>
      <c r="B59" s="10"/>
      <c r="C59" s="10"/>
      <c r="D59" s="24"/>
      <c r="E59" s="12" t="s">
        <v>16</v>
      </c>
      <c r="F59" s="19"/>
      <c r="G59" s="19" t="s">
        <v>191</v>
      </c>
      <c r="H59" s="40"/>
      <c r="I59" s="19" t="s">
        <v>191</v>
      </c>
    </row>
    <row r="60" spans="1:9" s="3" customFormat="1" ht="12.75">
      <c r="A60" s="3">
        <v>40</v>
      </c>
      <c r="B60" s="10"/>
      <c r="C60" s="10"/>
      <c r="D60" s="24"/>
      <c r="E60" s="12" t="s">
        <v>89</v>
      </c>
      <c r="F60" s="19"/>
      <c r="G60" s="19" t="s">
        <v>191</v>
      </c>
      <c r="H60" s="40"/>
      <c r="I60" s="19" t="s">
        <v>191</v>
      </c>
    </row>
    <row r="61" spans="1:9" s="3" customFormat="1" ht="12.75">
      <c r="A61" s="3">
        <v>41</v>
      </c>
      <c r="B61" s="10"/>
      <c r="C61" s="10"/>
      <c r="D61" s="24"/>
      <c r="E61" s="12" t="s">
        <v>90</v>
      </c>
      <c r="F61" s="19"/>
      <c r="G61" s="19" t="s">
        <v>191</v>
      </c>
      <c r="H61" s="40"/>
      <c r="I61" s="19" t="s">
        <v>191</v>
      </c>
    </row>
    <row r="62" spans="1:9" s="3" customFormat="1" ht="12.75">
      <c r="A62" s="3">
        <v>42</v>
      </c>
      <c r="B62" s="10"/>
      <c r="C62" s="10"/>
      <c r="D62" s="24"/>
      <c r="E62" s="12" t="s">
        <v>91</v>
      </c>
      <c r="F62" s="19"/>
      <c r="G62" s="19" t="s">
        <v>191</v>
      </c>
      <c r="H62" s="40"/>
      <c r="I62" s="19" t="s">
        <v>191</v>
      </c>
    </row>
    <row r="63" spans="2:9" s="3" customFormat="1" ht="12.75">
      <c r="B63" s="10"/>
      <c r="C63" s="10"/>
      <c r="D63" s="24"/>
      <c r="E63" s="12" t="s">
        <v>159</v>
      </c>
      <c r="F63" s="19"/>
      <c r="G63" s="19" t="s">
        <v>191</v>
      </c>
      <c r="H63" s="40"/>
      <c r="I63" s="19" t="s">
        <v>191</v>
      </c>
    </row>
    <row r="64" spans="2:9" s="3" customFormat="1" ht="12.75">
      <c r="B64" s="10"/>
      <c r="C64" s="10"/>
      <c r="D64" s="24"/>
      <c r="E64" s="12" t="s">
        <v>123</v>
      </c>
      <c r="F64" s="19"/>
      <c r="G64" s="19" t="s">
        <v>191</v>
      </c>
      <c r="H64" s="40"/>
      <c r="I64" s="19" t="s">
        <v>191</v>
      </c>
    </row>
    <row r="65" spans="2:9" s="3" customFormat="1" ht="12.75">
      <c r="B65" s="10"/>
      <c r="C65" s="10"/>
      <c r="D65" s="24"/>
      <c r="E65" s="12" t="s">
        <v>197</v>
      </c>
      <c r="F65" s="19"/>
      <c r="G65" s="19" t="s">
        <v>191</v>
      </c>
      <c r="H65" s="40"/>
      <c r="I65" s="19" t="s">
        <v>191</v>
      </c>
    </row>
    <row r="66" spans="2:9" s="3" customFormat="1" ht="12.75">
      <c r="B66" s="10"/>
      <c r="C66" s="10"/>
      <c r="D66" s="24"/>
      <c r="E66" s="12" t="s">
        <v>195</v>
      </c>
      <c r="F66" s="19"/>
      <c r="G66" s="19" t="s">
        <v>191</v>
      </c>
      <c r="H66" s="40"/>
      <c r="I66" s="19" t="s">
        <v>191</v>
      </c>
    </row>
    <row r="67" spans="2:9" s="3" customFormat="1" ht="12.75">
      <c r="B67" s="10"/>
      <c r="C67" s="10"/>
      <c r="D67" s="24"/>
      <c r="E67" s="12"/>
      <c r="F67" s="19"/>
      <c r="G67" s="19"/>
      <c r="H67" s="40"/>
      <c r="I67" s="19"/>
    </row>
    <row r="68" spans="1:9" s="20" customFormat="1" ht="12.75">
      <c r="A68" s="20">
        <v>49</v>
      </c>
      <c r="B68" s="21">
        <v>11</v>
      </c>
      <c r="C68" s="21"/>
      <c r="D68" s="7" t="s">
        <v>17</v>
      </c>
      <c r="E68" s="7"/>
      <c r="F68" s="19"/>
      <c r="G68" s="34" t="s">
        <v>191</v>
      </c>
      <c r="H68" s="40"/>
      <c r="I68" s="34" t="s">
        <v>191</v>
      </c>
    </row>
    <row r="69" spans="1:9" s="20" customFormat="1" ht="12.75">
      <c r="A69" s="20">
        <v>50</v>
      </c>
      <c r="B69" s="21"/>
      <c r="C69" s="21"/>
      <c r="D69" s="7"/>
      <c r="E69" s="7" t="s">
        <v>18</v>
      </c>
      <c r="F69" s="19"/>
      <c r="G69" s="19" t="s">
        <v>191</v>
      </c>
      <c r="H69" s="40"/>
      <c r="I69" s="19" t="s">
        <v>191</v>
      </c>
    </row>
    <row r="70" spans="1:9" s="20" customFormat="1" ht="12.75">
      <c r="A70" s="20">
        <v>51</v>
      </c>
      <c r="B70" s="21"/>
      <c r="C70" s="21"/>
      <c r="D70" s="7"/>
      <c r="E70" s="7" t="s">
        <v>19</v>
      </c>
      <c r="F70" s="19"/>
      <c r="G70" s="19" t="s">
        <v>191</v>
      </c>
      <c r="H70" s="40"/>
      <c r="I70" s="19" t="s">
        <v>191</v>
      </c>
    </row>
    <row r="71" spans="1:9" s="20" customFormat="1" ht="12.75">
      <c r="A71" s="20">
        <v>54</v>
      </c>
      <c r="B71" s="21"/>
      <c r="C71" s="21"/>
      <c r="D71" s="7"/>
      <c r="E71" s="7" t="s">
        <v>214</v>
      </c>
      <c r="F71" s="19"/>
      <c r="G71" s="19" t="s">
        <v>191</v>
      </c>
      <c r="H71" s="40"/>
      <c r="I71" s="19" t="s">
        <v>191</v>
      </c>
    </row>
    <row r="72" spans="2:9" s="20" customFormat="1" ht="12.75">
      <c r="B72" s="21"/>
      <c r="C72" s="21"/>
      <c r="D72" s="7"/>
      <c r="E72" s="7"/>
      <c r="F72" s="19"/>
      <c r="G72" s="19"/>
      <c r="H72" s="40"/>
      <c r="I72" s="19"/>
    </row>
    <row r="73" spans="1:9" s="13" customFormat="1" ht="12.75">
      <c r="A73" s="13">
        <v>55</v>
      </c>
      <c r="B73" s="8">
        <v>12</v>
      </c>
      <c r="C73" s="5" t="s">
        <v>20</v>
      </c>
      <c r="D73" s="2"/>
      <c r="E73" s="2"/>
      <c r="F73" s="15"/>
      <c r="G73" s="37" t="s">
        <v>191</v>
      </c>
      <c r="H73" s="38"/>
      <c r="I73" s="37" t="s">
        <v>191</v>
      </c>
    </row>
    <row r="74" spans="2:9" s="13" customFormat="1" ht="12.75">
      <c r="B74" s="8"/>
      <c r="C74" s="2"/>
      <c r="D74" s="2"/>
      <c r="E74" s="2"/>
      <c r="F74" s="15"/>
      <c r="G74" s="38"/>
      <c r="H74" s="38"/>
      <c r="I74" s="38"/>
    </row>
    <row r="75" spans="1:9" s="13" customFormat="1" ht="12.75">
      <c r="A75" s="13">
        <v>56</v>
      </c>
      <c r="B75" s="8">
        <v>13</v>
      </c>
      <c r="C75" s="5" t="s">
        <v>21</v>
      </c>
      <c r="D75" s="2"/>
      <c r="E75" s="2"/>
      <c r="F75" s="15"/>
      <c r="G75" s="15"/>
      <c r="H75" s="38"/>
      <c r="I75" s="15"/>
    </row>
    <row r="76" spans="2:9" s="13" customFormat="1" ht="12.75">
      <c r="B76" s="8"/>
      <c r="C76" s="5"/>
      <c r="D76" s="2"/>
      <c r="E76" s="2"/>
      <c r="F76" s="15"/>
      <c r="G76" s="15"/>
      <c r="H76" s="38"/>
      <c r="I76" s="15"/>
    </row>
    <row r="77" spans="1:9" s="20" customFormat="1" ht="12.75">
      <c r="A77" s="20">
        <v>57</v>
      </c>
      <c r="B77" s="21">
        <v>14</v>
      </c>
      <c r="C77" s="21"/>
      <c r="D77" s="7" t="s">
        <v>198</v>
      </c>
      <c r="E77" s="7"/>
      <c r="F77" s="19"/>
      <c r="G77" s="19" t="s">
        <v>191</v>
      </c>
      <c r="H77" s="40"/>
      <c r="I77" s="19" t="s">
        <v>191</v>
      </c>
    </row>
    <row r="78" spans="2:9" s="20" customFormat="1" ht="12.75">
      <c r="B78" s="21"/>
      <c r="C78" s="21"/>
      <c r="D78" s="7"/>
      <c r="E78" s="7"/>
      <c r="F78" s="19"/>
      <c r="G78" s="19"/>
      <c r="H78" s="40"/>
      <c r="I78" s="19"/>
    </row>
    <row r="79" spans="1:9" s="20" customFormat="1" ht="12.75">
      <c r="A79" s="20">
        <v>58</v>
      </c>
      <c r="B79" s="21">
        <v>15</v>
      </c>
      <c r="C79" s="21"/>
      <c r="D79" s="7" t="s">
        <v>22</v>
      </c>
      <c r="E79" s="7"/>
      <c r="F79" s="19"/>
      <c r="G79" s="19" t="s">
        <v>191</v>
      </c>
      <c r="H79" s="40"/>
      <c r="I79" s="19" t="s">
        <v>191</v>
      </c>
    </row>
    <row r="80" spans="2:9" s="20" customFormat="1" ht="12.75">
      <c r="B80" s="21"/>
      <c r="C80" s="21"/>
      <c r="D80" s="7"/>
      <c r="E80" s="7"/>
      <c r="F80" s="19"/>
      <c r="G80" s="19"/>
      <c r="H80" s="40"/>
      <c r="I80" s="19"/>
    </row>
    <row r="81" spans="1:9" s="20" customFormat="1" ht="12.75">
      <c r="A81" s="20">
        <v>59</v>
      </c>
      <c r="B81" s="21">
        <v>16</v>
      </c>
      <c r="C81" s="21"/>
      <c r="D81" s="7" t="s">
        <v>94</v>
      </c>
      <c r="E81" s="7"/>
      <c r="F81" s="19"/>
      <c r="G81" s="34" t="s">
        <v>191</v>
      </c>
      <c r="H81" s="40"/>
      <c r="I81" s="34" t="s">
        <v>191</v>
      </c>
    </row>
    <row r="82" spans="1:9" s="20" customFormat="1" ht="12.75">
      <c r="A82" s="20">
        <v>60</v>
      </c>
      <c r="B82" s="21"/>
      <c r="C82" s="21"/>
      <c r="D82" s="7"/>
      <c r="E82" s="7" t="s">
        <v>42</v>
      </c>
      <c r="F82" s="19"/>
      <c r="G82" s="19" t="s">
        <v>191</v>
      </c>
      <c r="H82" s="40"/>
      <c r="I82" s="19" t="s">
        <v>191</v>
      </c>
    </row>
    <row r="83" spans="1:9" s="20" customFormat="1" ht="12.75">
      <c r="A83" s="20">
        <v>61</v>
      </c>
      <c r="B83" s="21"/>
      <c r="C83" s="21"/>
      <c r="D83" s="7"/>
      <c r="E83" s="7" t="s">
        <v>43</v>
      </c>
      <c r="F83" s="19"/>
      <c r="G83" s="19" t="s">
        <v>191</v>
      </c>
      <c r="H83" s="40"/>
      <c r="I83" s="19" t="s">
        <v>191</v>
      </c>
    </row>
    <row r="84" spans="1:9" s="20" customFormat="1" ht="12.75">
      <c r="A84" s="20">
        <v>62</v>
      </c>
      <c r="B84" s="21"/>
      <c r="C84" s="21"/>
      <c r="D84" s="7"/>
      <c r="E84" s="7" t="s">
        <v>44</v>
      </c>
      <c r="F84" s="19"/>
      <c r="G84" s="19" t="s">
        <v>191</v>
      </c>
      <c r="H84" s="40"/>
      <c r="I84" s="19" t="s">
        <v>191</v>
      </c>
    </row>
    <row r="85" spans="2:9" s="20" customFormat="1" ht="12.75">
      <c r="B85" s="21"/>
      <c r="C85" s="21"/>
      <c r="D85" s="7"/>
      <c r="E85" s="7" t="s">
        <v>24</v>
      </c>
      <c r="F85" s="19"/>
      <c r="G85" s="19" t="s">
        <v>191</v>
      </c>
      <c r="H85" s="40"/>
      <c r="I85" s="19" t="s">
        <v>191</v>
      </c>
    </row>
    <row r="86" spans="2:9" s="20" customFormat="1" ht="12.75">
      <c r="B86" s="21"/>
      <c r="C86" s="21"/>
      <c r="D86" s="7"/>
      <c r="E86" s="7" t="s">
        <v>160</v>
      </c>
      <c r="F86" s="19"/>
      <c r="G86" s="19" t="s">
        <v>191</v>
      </c>
      <c r="H86" s="40"/>
      <c r="I86" s="19" t="s">
        <v>191</v>
      </c>
    </row>
    <row r="87" spans="2:9" s="20" customFormat="1" ht="12.75">
      <c r="B87" s="21"/>
      <c r="C87" s="21"/>
      <c r="D87" s="7"/>
      <c r="E87" s="7"/>
      <c r="F87" s="19"/>
      <c r="G87" s="19"/>
      <c r="H87" s="40"/>
      <c r="I87" s="19"/>
    </row>
    <row r="88" spans="2:9" s="20" customFormat="1" ht="12.75">
      <c r="B88" s="21">
        <v>17</v>
      </c>
      <c r="C88" s="21"/>
      <c r="D88" s="7" t="s">
        <v>95</v>
      </c>
      <c r="E88" s="7"/>
      <c r="F88" s="19"/>
      <c r="G88" s="34" t="s">
        <v>191</v>
      </c>
      <c r="H88" s="40"/>
      <c r="I88" s="34" t="s">
        <v>191</v>
      </c>
    </row>
    <row r="89" spans="2:9" s="20" customFormat="1" ht="12.75">
      <c r="B89" s="21"/>
      <c r="C89" s="21"/>
      <c r="D89" s="7"/>
      <c r="E89" s="6" t="s">
        <v>45</v>
      </c>
      <c r="F89" s="19"/>
      <c r="G89" s="19" t="s">
        <v>191</v>
      </c>
      <c r="H89" s="40"/>
      <c r="I89" s="19" t="s">
        <v>191</v>
      </c>
    </row>
    <row r="90" spans="2:9" s="20" customFormat="1" ht="12.75">
      <c r="B90" s="21"/>
      <c r="C90" s="21"/>
      <c r="D90" s="7"/>
      <c r="E90" s="6" t="s">
        <v>46</v>
      </c>
      <c r="F90" s="19"/>
      <c r="G90" s="19" t="s">
        <v>191</v>
      </c>
      <c r="H90" s="40"/>
      <c r="I90" s="19" t="s">
        <v>191</v>
      </c>
    </row>
    <row r="91" spans="2:9" s="20" customFormat="1" ht="12.75">
      <c r="B91" s="21"/>
      <c r="C91" s="21"/>
      <c r="D91" s="7"/>
      <c r="E91" s="6" t="s">
        <v>48</v>
      </c>
      <c r="F91" s="19"/>
      <c r="G91" s="19" t="s">
        <v>191</v>
      </c>
      <c r="H91" s="40"/>
      <c r="I91" s="19" t="s">
        <v>191</v>
      </c>
    </row>
    <row r="92" spans="2:9" s="20" customFormat="1" ht="12.75">
      <c r="B92" s="21"/>
      <c r="C92" s="21"/>
      <c r="D92" s="7"/>
      <c r="E92" s="6" t="s">
        <v>47</v>
      </c>
      <c r="F92" s="19"/>
      <c r="G92" s="19" t="s">
        <v>191</v>
      </c>
      <c r="H92" s="40"/>
      <c r="I92" s="19" t="s">
        <v>191</v>
      </c>
    </row>
    <row r="93" spans="2:9" s="20" customFormat="1" ht="12.75">
      <c r="B93" s="21"/>
      <c r="C93" s="21"/>
      <c r="D93" s="7"/>
      <c r="E93" s="6"/>
      <c r="F93" s="19"/>
      <c r="G93" s="19"/>
      <c r="H93" s="40"/>
      <c r="I93" s="19"/>
    </row>
    <row r="94" spans="2:9" s="20" customFormat="1" ht="12.75">
      <c r="B94" s="21">
        <v>18</v>
      </c>
      <c r="C94" s="21"/>
      <c r="D94" s="10" t="s">
        <v>49</v>
      </c>
      <c r="E94" s="6"/>
      <c r="F94" s="19"/>
      <c r="G94" s="34" t="s">
        <v>191</v>
      </c>
      <c r="H94" s="40"/>
      <c r="I94" s="34" t="s">
        <v>191</v>
      </c>
    </row>
    <row r="95" spans="2:9" s="20" customFormat="1" ht="12.75">
      <c r="B95" s="21"/>
      <c r="C95" s="21"/>
      <c r="D95" s="10"/>
      <c r="E95" s="6" t="s">
        <v>142</v>
      </c>
      <c r="F95" s="19"/>
      <c r="G95" s="19" t="s">
        <v>191</v>
      </c>
      <c r="H95" s="40"/>
      <c r="I95" s="19" t="s">
        <v>191</v>
      </c>
    </row>
    <row r="96" spans="2:9" s="20" customFormat="1" ht="12.75">
      <c r="B96" s="21"/>
      <c r="C96" s="21"/>
      <c r="D96" s="10"/>
      <c r="E96" s="6" t="s">
        <v>143</v>
      </c>
      <c r="F96" s="19"/>
      <c r="G96" s="19" t="s">
        <v>191</v>
      </c>
      <c r="H96" s="40"/>
      <c r="I96" s="19" t="s">
        <v>191</v>
      </c>
    </row>
    <row r="97" spans="2:9" s="20" customFormat="1" ht="12.75">
      <c r="B97" s="21"/>
      <c r="C97" s="21"/>
      <c r="D97" s="10"/>
      <c r="E97" s="6" t="s">
        <v>144</v>
      </c>
      <c r="F97" s="19"/>
      <c r="G97" s="19" t="s">
        <v>191</v>
      </c>
      <c r="H97" s="40"/>
      <c r="I97" s="19" t="s">
        <v>191</v>
      </c>
    </row>
    <row r="98" spans="2:9" s="20" customFormat="1" ht="12.75">
      <c r="B98" s="21"/>
      <c r="C98" s="21"/>
      <c r="D98" s="10"/>
      <c r="E98" s="6" t="s">
        <v>145</v>
      </c>
      <c r="F98" s="19"/>
      <c r="G98" s="19" t="s">
        <v>191</v>
      </c>
      <c r="H98" s="40"/>
      <c r="I98" s="19" t="s">
        <v>191</v>
      </c>
    </row>
    <row r="99" spans="2:9" s="20" customFormat="1" ht="12.75">
      <c r="B99" s="21"/>
      <c r="C99" s="21"/>
      <c r="D99" s="10"/>
      <c r="E99" s="6"/>
      <c r="F99" s="19"/>
      <c r="G99" s="19"/>
      <c r="H99" s="40"/>
      <c r="I99" s="19"/>
    </row>
    <row r="100" spans="2:9" s="20" customFormat="1" ht="12.75">
      <c r="B100" s="21">
        <v>19</v>
      </c>
      <c r="C100" s="21"/>
      <c r="D100" s="7" t="s">
        <v>97</v>
      </c>
      <c r="E100" s="10"/>
      <c r="F100" s="19"/>
      <c r="G100" s="34" t="s">
        <v>191</v>
      </c>
      <c r="H100" s="40"/>
      <c r="I100" s="34" t="s">
        <v>191</v>
      </c>
    </row>
    <row r="101" spans="2:9" s="20" customFormat="1" ht="12.75">
      <c r="B101" s="21"/>
      <c r="C101" s="21"/>
      <c r="D101" s="7"/>
      <c r="E101" s="10" t="s">
        <v>124</v>
      </c>
      <c r="F101" s="19"/>
      <c r="G101" s="19" t="s">
        <v>191</v>
      </c>
      <c r="H101" s="40"/>
      <c r="I101" s="19" t="s">
        <v>191</v>
      </c>
    </row>
    <row r="102" spans="2:9" s="20" customFormat="1" ht="12.75">
      <c r="B102" s="21"/>
      <c r="C102" s="21"/>
      <c r="D102" s="7"/>
      <c r="E102" s="10" t="s">
        <v>125</v>
      </c>
      <c r="F102" s="19"/>
      <c r="G102" s="19" t="s">
        <v>191</v>
      </c>
      <c r="H102" s="40"/>
      <c r="I102" s="19" t="s">
        <v>191</v>
      </c>
    </row>
    <row r="103" spans="2:9" s="20" customFormat="1" ht="12.75">
      <c r="B103" s="21"/>
      <c r="C103" s="21"/>
      <c r="D103" s="7"/>
      <c r="E103" s="10" t="s">
        <v>126</v>
      </c>
      <c r="F103" s="19"/>
      <c r="G103" s="19" t="s">
        <v>191</v>
      </c>
      <c r="H103" s="40"/>
      <c r="I103" s="19" t="s">
        <v>191</v>
      </c>
    </row>
    <row r="104" spans="2:9" s="20" customFormat="1" ht="12.75">
      <c r="B104" s="21"/>
      <c r="C104" s="21"/>
      <c r="D104" s="7"/>
      <c r="E104" s="10" t="s">
        <v>127</v>
      </c>
      <c r="F104" s="19"/>
      <c r="G104" s="19" t="s">
        <v>191</v>
      </c>
      <c r="H104" s="40"/>
      <c r="I104" s="19" t="s">
        <v>191</v>
      </c>
    </row>
    <row r="105" spans="2:9" s="20" customFormat="1" ht="12.75">
      <c r="B105" s="21"/>
      <c r="C105" s="21"/>
      <c r="D105" s="7"/>
      <c r="E105" s="10"/>
      <c r="F105" s="19"/>
      <c r="G105" s="19"/>
      <c r="H105" s="40"/>
      <c r="I105" s="19"/>
    </row>
    <row r="106" spans="2:9" s="20" customFormat="1" ht="12.75">
      <c r="B106" s="21">
        <v>20</v>
      </c>
      <c r="C106" s="21"/>
      <c r="D106" s="7" t="s">
        <v>23</v>
      </c>
      <c r="E106" s="6"/>
      <c r="F106" s="19"/>
      <c r="G106" s="34" t="s">
        <v>191</v>
      </c>
      <c r="H106" s="40"/>
      <c r="I106" s="34" t="s">
        <v>191</v>
      </c>
    </row>
    <row r="107" spans="2:9" s="20" customFormat="1" ht="12.75">
      <c r="B107" s="21"/>
      <c r="C107" s="21"/>
      <c r="D107" s="7"/>
      <c r="E107" s="6" t="s">
        <v>187</v>
      </c>
      <c r="F107" s="19"/>
      <c r="G107" s="19" t="s">
        <v>191</v>
      </c>
      <c r="H107" s="40"/>
      <c r="I107" s="19" t="s">
        <v>191</v>
      </c>
    </row>
    <row r="108" spans="2:9" s="20" customFormat="1" ht="12.75">
      <c r="B108" s="21"/>
      <c r="C108" s="21"/>
      <c r="D108" s="7"/>
      <c r="E108" s="3" t="s">
        <v>128</v>
      </c>
      <c r="F108" s="19"/>
      <c r="G108" s="19" t="s">
        <v>191</v>
      </c>
      <c r="H108" s="40"/>
      <c r="I108" s="19" t="s">
        <v>191</v>
      </c>
    </row>
    <row r="109" spans="2:9" s="20" customFormat="1" ht="12.75">
      <c r="B109" s="21"/>
      <c r="C109" s="21"/>
      <c r="D109" s="7"/>
      <c r="E109" s="3" t="s">
        <v>129</v>
      </c>
      <c r="F109" s="19"/>
      <c r="G109" s="19" t="s">
        <v>191</v>
      </c>
      <c r="H109" s="40"/>
      <c r="I109" s="19" t="s">
        <v>191</v>
      </c>
    </row>
    <row r="110" spans="2:9" s="20" customFormat="1" ht="12.75">
      <c r="B110" s="21"/>
      <c r="C110" s="21"/>
      <c r="D110" s="7"/>
      <c r="E110" s="3" t="s">
        <v>130</v>
      </c>
      <c r="F110" s="19"/>
      <c r="G110" s="19" t="s">
        <v>191</v>
      </c>
      <c r="H110" s="40"/>
      <c r="I110" s="19" t="s">
        <v>191</v>
      </c>
    </row>
    <row r="111" spans="2:9" s="20" customFormat="1" ht="12.75">
      <c r="B111" s="21"/>
      <c r="C111" s="21"/>
      <c r="D111" s="7"/>
      <c r="E111" s="3" t="s">
        <v>131</v>
      </c>
      <c r="F111" s="19"/>
      <c r="G111" s="19" t="s">
        <v>191</v>
      </c>
      <c r="H111" s="40"/>
      <c r="I111" s="19" t="s">
        <v>191</v>
      </c>
    </row>
    <row r="112" spans="2:9" s="20" customFormat="1" ht="12.75">
      <c r="B112" s="21"/>
      <c r="C112" s="21"/>
      <c r="D112" s="7"/>
      <c r="E112" s="3" t="s">
        <v>132</v>
      </c>
      <c r="F112" s="19"/>
      <c r="G112" s="19" t="s">
        <v>191</v>
      </c>
      <c r="H112" s="40"/>
      <c r="I112" s="19" t="s">
        <v>191</v>
      </c>
    </row>
    <row r="113" spans="2:9" s="20" customFormat="1" ht="12.75">
      <c r="B113" s="21"/>
      <c r="C113" s="21"/>
      <c r="D113" s="7"/>
      <c r="E113" s="3"/>
      <c r="F113" s="19"/>
      <c r="G113" s="19"/>
      <c r="H113" s="40"/>
      <c r="I113" s="19"/>
    </row>
    <row r="114" spans="2:9" s="20" customFormat="1" ht="12.75">
      <c r="B114" s="21">
        <v>21</v>
      </c>
      <c r="C114" s="21"/>
      <c r="D114" s="6" t="s">
        <v>193</v>
      </c>
      <c r="E114" s="6"/>
      <c r="F114" s="19"/>
      <c r="G114" s="34" t="s">
        <v>191</v>
      </c>
      <c r="H114" s="40"/>
      <c r="I114" s="34" t="s">
        <v>191</v>
      </c>
    </row>
    <row r="115" spans="2:9" s="20" customFormat="1" ht="12.75">
      <c r="B115" s="21"/>
      <c r="C115" s="21"/>
      <c r="D115" s="6"/>
      <c r="E115" s="6" t="s">
        <v>108</v>
      </c>
      <c r="F115" s="19"/>
      <c r="G115" s="19" t="s">
        <v>191</v>
      </c>
      <c r="H115" s="40"/>
      <c r="I115" s="19" t="s">
        <v>191</v>
      </c>
    </row>
    <row r="116" spans="2:9" s="20" customFormat="1" ht="12.75">
      <c r="B116" s="21"/>
      <c r="C116" s="21"/>
      <c r="D116" s="6"/>
      <c r="E116" s="3" t="s">
        <v>71</v>
      </c>
      <c r="F116" s="19"/>
      <c r="G116" s="19" t="s">
        <v>191</v>
      </c>
      <c r="H116" s="40"/>
      <c r="I116" s="19" t="s">
        <v>191</v>
      </c>
    </row>
    <row r="117" spans="2:9" s="20" customFormat="1" ht="12.75">
      <c r="B117" s="21"/>
      <c r="C117" s="21"/>
      <c r="D117" s="6"/>
      <c r="E117" s="6" t="s">
        <v>72</v>
      </c>
      <c r="F117" s="19"/>
      <c r="G117" s="19" t="s">
        <v>191</v>
      </c>
      <c r="H117" s="40"/>
      <c r="I117" s="19" t="s">
        <v>191</v>
      </c>
    </row>
    <row r="118" spans="2:9" s="20" customFormat="1" ht="12.75">
      <c r="B118" s="21"/>
      <c r="C118" s="21"/>
      <c r="D118" s="6"/>
      <c r="E118" s="6"/>
      <c r="F118" s="19"/>
      <c r="G118" s="19"/>
      <c r="H118" s="40"/>
      <c r="I118" s="19"/>
    </row>
    <row r="119" spans="1:9" s="3" customFormat="1" ht="12.75">
      <c r="A119" s="3">
        <v>77</v>
      </c>
      <c r="B119" s="10">
        <v>22</v>
      </c>
      <c r="C119" s="10"/>
      <c r="D119" s="12" t="s">
        <v>188</v>
      </c>
      <c r="E119" s="12"/>
      <c r="F119" s="19"/>
      <c r="G119" s="34" t="s">
        <v>191</v>
      </c>
      <c r="H119" s="40"/>
      <c r="I119" s="34" t="s">
        <v>191</v>
      </c>
    </row>
    <row r="120" spans="2:9" s="3" customFormat="1" ht="12.75">
      <c r="B120" s="10"/>
      <c r="C120" s="10"/>
      <c r="D120" s="12"/>
      <c r="E120" s="12"/>
      <c r="F120" s="19"/>
      <c r="G120" s="19"/>
      <c r="H120" s="40"/>
      <c r="I120" s="19"/>
    </row>
    <row r="121" spans="2:9" s="3" customFormat="1" ht="12.75">
      <c r="B121" s="10">
        <v>23</v>
      </c>
      <c r="C121" s="10"/>
      <c r="D121" s="12" t="s">
        <v>25</v>
      </c>
      <c r="E121" s="12"/>
      <c r="F121" s="19"/>
      <c r="G121" s="34" t="s">
        <v>191</v>
      </c>
      <c r="H121" s="40"/>
      <c r="I121" s="34" t="s">
        <v>191</v>
      </c>
    </row>
    <row r="122" spans="2:9" s="3" customFormat="1" ht="12.75">
      <c r="B122" s="10"/>
      <c r="C122" s="10"/>
      <c r="D122" s="12"/>
      <c r="E122" s="12" t="s">
        <v>63</v>
      </c>
      <c r="F122" s="19"/>
      <c r="G122" s="19" t="s">
        <v>191</v>
      </c>
      <c r="H122" s="40"/>
      <c r="I122" s="19" t="s">
        <v>191</v>
      </c>
    </row>
    <row r="123" spans="2:9" s="3" customFormat="1" ht="12.75">
      <c r="B123" s="10"/>
      <c r="C123" s="10"/>
      <c r="D123" s="12"/>
      <c r="E123" s="12" t="s">
        <v>64</v>
      </c>
      <c r="F123" s="19"/>
      <c r="G123" s="19" t="s">
        <v>191</v>
      </c>
      <c r="H123" s="40"/>
      <c r="I123" s="19" t="s">
        <v>191</v>
      </c>
    </row>
    <row r="124" spans="2:9" s="3" customFormat="1" ht="12.75">
      <c r="B124" s="10"/>
      <c r="C124" s="10"/>
      <c r="D124" s="12"/>
      <c r="E124" s="12" t="s">
        <v>65</v>
      </c>
      <c r="F124" s="19"/>
      <c r="G124" s="19" t="s">
        <v>191</v>
      </c>
      <c r="H124" s="40"/>
      <c r="I124" s="19" t="s">
        <v>191</v>
      </c>
    </row>
    <row r="125" spans="2:9" s="3" customFormat="1" ht="12.75">
      <c r="B125" s="10"/>
      <c r="C125" s="10"/>
      <c r="D125" s="12"/>
      <c r="E125" s="12" t="s">
        <v>66</v>
      </c>
      <c r="F125" s="19"/>
      <c r="G125" s="19" t="s">
        <v>191</v>
      </c>
      <c r="H125" s="40"/>
      <c r="I125" s="19" t="s">
        <v>191</v>
      </c>
    </row>
    <row r="126" spans="2:9" s="3" customFormat="1" ht="12.75">
      <c r="B126" s="10"/>
      <c r="C126" s="10"/>
      <c r="D126" s="12"/>
      <c r="E126" s="12"/>
      <c r="F126" s="19"/>
      <c r="G126" s="19"/>
      <c r="H126" s="40"/>
      <c r="I126" s="19"/>
    </row>
    <row r="127" spans="2:9" s="3" customFormat="1" ht="12.75">
      <c r="B127" s="10">
        <v>24</v>
      </c>
      <c r="C127" s="10"/>
      <c r="D127" s="12" t="s">
        <v>161</v>
      </c>
      <c r="E127" s="12"/>
      <c r="F127" s="19"/>
      <c r="G127" s="34" t="s">
        <v>191</v>
      </c>
      <c r="H127" s="40"/>
      <c r="I127" s="34" t="s">
        <v>191</v>
      </c>
    </row>
    <row r="128" spans="2:9" s="3" customFormat="1" ht="12.75">
      <c r="B128" s="10"/>
      <c r="C128" s="10"/>
      <c r="D128" s="12"/>
      <c r="E128" s="12" t="s">
        <v>162</v>
      </c>
      <c r="F128" s="19"/>
      <c r="G128" s="19" t="s">
        <v>191</v>
      </c>
      <c r="H128" s="40"/>
      <c r="I128" s="19" t="s">
        <v>191</v>
      </c>
    </row>
    <row r="129" spans="2:9" s="3" customFormat="1" ht="12.75">
      <c r="B129" s="10"/>
      <c r="C129" s="10"/>
      <c r="D129" s="12"/>
      <c r="E129" s="12" t="s">
        <v>165</v>
      </c>
      <c r="F129" s="19"/>
      <c r="G129" s="19" t="s">
        <v>191</v>
      </c>
      <c r="H129" s="40"/>
      <c r="I129" s="19" t="s">
        <v>191</v>
      </c>
    </row>
    <row r="130" spans="2:9" s="3" customFormat="1" ht="12.75">
      <c r="B130" s="10"/>
      <c r="C130" s="10"/>
      <c r="D130" s="12"/>
      <c r="E130" s="12" t="s">
        <v>166</v>
      </c>
      <c r="F130" s="19"/>
      <c r="G130" s="19" t="s">
        <v>191</v>
      </c>
      <c r="H130" s="40"/>
      <c r="I130" s="19" t="s">
        <v>191</v>
      </c>
    </row>
    <row r="131" spans="2:9" s="3" customFormat="1" ht="12.75">
      <c r="B131" s="10"/>
      <c r="C131" s="10"/>
      <c r="D131" s="12"/>
      <c r="E131" s="12" t="s">
        <v>164</v>
      </c>
      <c r="F131" s="19"/>
      <c r="G131" s="19" t="s">
        <v>191</v>
      </c>
      <c r="H131" s="40"/>
      <c r="I131" s="19" t="s">
        <v>191</v>
      </c>
    </row>
    <row r="132" spans="2:9" s="3" customFormat="1" ht="12.75">
      <c r="B132" s="10"/>
      <c r="C132" s="10"/>
      <c r="D132" s="12"/>
      <c r="E132" s="12" t="s">
        <v>163</v>
      </c>
      <c r="F132" s="19"/>
      <c r="G132" s="19" t="s">
        <v>191</v>
      </c>
      <c r="H132" s="40"/>
      <c r="I132" s="19" t="s">
        <v>191</v>
      </c>
    </row>
    <row r="133" spans="2:9" s="3" customFormat="1" ht="12.75">
      <c r="B133" s="10"/>
      <c r="C133" s="10"/>
      <c r="D133" s="12"/>
      <c r="E133" s="12"/>
      <c r="F133" s="19"/>
      <c r="G133" s="19"/>
      <c r="H133" s="40"/>
      <c r="I133" s="19"/>
    </row>
    <row r="134" spans="1:9" s="3" customFormat="1" ht="12.75">
      <c r="A134" s="3">
        <v>78</v>
      </c>
      <c r="B134" s="10">
        <v>25</v>
      </c>
      <c r="C134" s="10"/>
      <c r="D134" s="12" t="s">
        <v>98</v>
      </c>
      <c r="E134" s="12"/>
      <c r="F134" s="19"/>
      <c r="G134" s="34" t="s">
        <v>191</v>
      </c>
      <c r="H134" s="40"/>
      <c r="I134" s="34" t="s">
        <v>191</v>
      </c>
    </row>
    <row r="135" spans="2:9" s="3" customFormat="1" ht="12.75">
      <c r="B135" s="10"/>
      <c r="C135" s="10"/>
      <c r="D135" s="12"/>
      <c r="E135" s="7" t="s">
        <v>70</v>
      </c>
      <c r="F135" s="19"/>
      <c r="G135" s="19" t="s">
        <v>191</v>
      </c>
      <c r="H135" s="40"/>
      <c r="I135" s="19" t="s">
        <v>191</v>
      </c>
    </row>
    <row r="136" spans="2:9" s="3" customFormat="1" ht="12.75">
      <c r="B136" s="10"/>
      <c r="C136" s="10"/>
      <c r="D136" s="12"/>
      <c r="E136" s="12" t="s">
        <v>137</v>
      </c>
      <c r="F136" s="19"/>
      <c r="G136" s="19" t="s">
        <v>191</v>
      </c>
      <c r="H136" s="40"/>
      <c r="I136" s="19" t="s">
        <v>191</v>
      </c>
    </row>
    <row r="137" spans="2:9" s="3" customFormat="1" ht="12.75">
      <c r="B137" s="10"/>
      <c r="C137" s="10"/>
      <c r="D137" s="12"/>
      <c r="E137" s="12" t="s">
        <v>133</v>
      </c>
      <c r="F137" s="19"/>
      <c r="G137" s="19" t="s">
        <v>191</v>
      </c>
      <c r="H137" s="40"/>
      <c r="I137" s="19" t="s">
        <v>191</v>
      </c>
    </row>
    <row r="138" spans="2:9" s="3" customFormat="1" ht="12.75">
      <c r="B138" s="10"/>
      <c r="C138" s="10"/>
      <c r="D138" s="12"/>
      <c r="E138" s="3" t="s">
        <v>135</v>
      </c>
      <c r="F138" s="19"/>
      <c r="G138" s="19" t="s">
        <v>191</v>
      </c>
      <c r="H138" s="40"/>
      <c r="I138" s="19" t="s">
        <v>191</v>
      </c>
    </row>
    <row r="139" spans="2:9" s="3" customFormat="1" ht="12.75">
      <c r="B139" s="10"/>
      <c r="C139" s="10"/>
      <c r="D139" s="12"/>
      <c r="F139" s="19"/>
      <c r="G139" s="19"/>
      <c r="H139" s="40"/>
      <c r="I139" s="19"/>
    </row>
    <row r="140" spans="2:9" s="3" customFormat="1" ht="12.75">
      <c r="B140" s="10">
        <v>26</v>
      </c>
      <c r="C140" s="10"/>
      <c r="D140" s="12" t="s">
        <v>99</v>
      </c>
      <c r="F140" s="19"/>
      <c r="G140" s="34" t="s">
        <v>191</v>
      </c>
      <c r="H140" s="40"/>
      <c r="I140" s="34" t="s">
        <v>191</v>
      </c>
    </row>
    <row r="141" spans="2:9" s="3" customFormat="1" ht="12.75">
      <c r="B141" s="10"/>
      <c r="C141" s="10"/>
      <c r="D141" s="12"/>
      <c r="E141" s="12" t="s">
        <v>109</v>
      </c>
      <c r="F141" s="19"/>
      <c r="G141" s="19" t="s">
        <v>191</v>
      </c>
      <c r="H141" s="40"/>
      <c r="I141" s="19" t="s">
        <v>191</v>
      </c>
    </row>
    <row r="142" spans="2:9" s="3" customFormat="1" ht="12.75">
      <c r="B142" s="10"/>
      <c r="C142" s="10"/>
      <c r="D142" s="12"/>
      <c r="E142" s="3" t="s">
        <v>110</v>
      </c>
      <c r="F142" s="19"/>
      <c r="G142" s="19" t="s">
        <v>191</v>
      </c>
      <c r="H142" s="40"/>
      <c r="I142" s="19" t="s">
        <v>191</v>
      </c>
    </row>
    <row r="143" spans="2:9" s="3" customFormat="1" ht="12.75">
      <c r="B143" s="10"/>
      <c r="C143" s="10"/>
      <c r="D143" s="12"/>
      <c r="E143" s="3" t="s">
        <v>136</v>
      </c>
      <c r="F143" s="19"/>
      <c r="G143" s="19" t="s">
        <v>191</v>
      </c>
      <c r="H143" s="40"/>
      <c r="I143" s="19" t="s">
        <v>191</v>
      </c>
    </row>
    <row r="144" spans="2:9" s="3" customFormat="1" ht="12.75">
      <c r="B144" s="10"/>
      <c r="C144" s="10"/>
      <c r="D144" s="12"/>
      <c r="E144" s="3" t="s">
        <v>134</v>
      </c>
      <c r="F144" s="19"/>
      <c r="G144" s="19" t="s">
        <v>191</v>
      </c>
      <c r="H144" s="40"/>
      <c r="I144" s="19" t="s">
        <v>191</v>
      </c>
    </row>
    <row r="145" spans="2:9" s="3" customFormat="1" ht="12.75">
      <c r="B145" s="10"/>
      <c r="C145" s="10"/>
      <c r="D145" s="12"/>
      <c r="F145" s="19"/>
      <c r="G145" s="19"/>
      <c r="H145" s="40"/>
      <c r="I145" s="19"/>
    </row>
    <row r="146" spans="2:9" s="20" customFormat="1" ht="12.75">
      <c r="B146" s="21">
        <v>27</v>
      </c>
      <c r="C146" s="21"/>
      <c r="D146" s="6" t="s">
        <v>67</v>
      </c>
      <c r="E146" s="7"/>
      <c r="F146" s="19"/>
      <c r="G146" s="34" t="s">
        <v>191</v>
      </c>
      <c r="H146" s="40"/>
      <c r="I146" s="34" t="s">
        <v>191</v>
      </c>
    </row>
    <row r="147" spans="2:9" s="20" customFormat="1" ht="12.75">
      <c r="B147" s="21"/>
      <c r="C147" s="21"/>
      <c r="D147" s="6"/>
      <c r="E147" s="7" t="s">
        <v>68</v>
      </c>
      <c r="F147" s="19"/>
      <c r="G147" s="19" t="s">
        <v>191</v>
      </c>
      <c r="H147" s="40"/>
      <c r="I147" s="19" t="s">
        <v>191</v>
      </c>
    </row>
    <row r="148" spans="2:9" s="20" customFormat="1" ht="12.75">
      <c r="B148" s="21"/>
      <c r="C148" s="21"/>
      <c r="D148" s="6"/>
      <c r="E148" s="7" t="s">
        <v>69</v>
      </c>
      <c r="F148" s="19"/>
      <c r="G148" s="19" t="s">
        <v>191</v>
      </c>
      <c r="H148" s="40"/>
      <c r="I148" s="19" t="s">
        <v>191</v>
      </c>
    </row>
    <row r="149" spans="2:9" s="20" customFormat="1" ht="12.75">
      <c r="B149" s="21"/>
      <c r="C149" s="21"/>
      <c r="D149" s="6"/>
      <c r="E149" s="7" t="s">
        <v>73</v>
      </c>
      <c r="F149" s="19"/>
      <c r="G149" s="19" t="s">
        <v>191</v>
      </c>
      <c r="H149" s="40"/>
      <c r="I149" s="19" t="s">
        <v>191</v>
      </c>
    </row>
    <row r="150" spans="2:9" s="20" customFormat="1" ht="12.75">
      <c r="B150" s="21"/>
      <c r="C150" s="21"/>
      <c r="D150" s="6"/>
      <c r="E150" s="7" t="s">
        <v>74</v>
      </c>
      <c r="F150" s="19"/>
      <c r="G150" s="19" t="s">
        <v>191</v>
      </c>
      <c r="H150" s="40"/>
      <c r="I150" s="19" t="s">
        <v>191</v>
      </c>
    </row>
    <row r="151" spans="2:9" s="20" customFormat="1" ht="12.75">
      <c r="B151" s="21"/>
      <c r="C151" s="21"/>
      <c r="D151" s="6"/>
      <c r="E151" s="7" t="s">
        <v>75</v>
      </c>
      <c r="F151" s="19"/>
      <c r="G151" s="19" t="s">
        <v>191</v>
      </c>
      <c r="H151" s="40"/>
      <c r="I151" s="19" t="s">
        <v>191</v>
      </c>
    </row>
    <row r="152" spans="2:9" s="20" customFormat="1" ht="12.75">
      <c r="B152" s="21"/>
      <c r="C152" s="21"/>
      <c r="D152" s="6"/>
      <c r="E152" s="7" t="s">
        <v>76</v>
      </c>
      <c r="F152" s="19"/>
      <c r="G152" s="19" t="s">
        <v>191</v>
      </c>
      <c r="H152" s="40"/>
      <c r="I152" s="19" t="s">
        <v>191</v>
      </c>
    </row>
    <row r="153" spans="2:9" s="20" customFormat="1" ht="12.75">
      <c r="B153" s="21"/>
      <c r="C153" s="21"/>
      <c r="D153" s="6"/>
      <c r="E153" s="7" t="s">
        <v>77</v>
      </c>
      <c r="F153" s="19"/>
      <c r="G153" s="19" t="s">
        <v>191</v>
      </c>
      <c r="H153" s="40"/>
      <c r="I153" s="19" t="s">
        <v>191</v>
      </c>
    </row>
    <row r="154" spans="2:9" s="20" customFormat="1" ht="12.75">
      <c r="B154" s="21"/>
      <c r="C154" s="21"/>
      <c r="D154" s="6"/>
      <c r="E154" s="7"/>
      <c r="F154" s="19"/>
      <c r="G154" s="19"/>
      <c r="H154" s="40"/>
      <c r="I154" s="19"/>
    </row>
    <row r="155" spans="2:9" s="20" customFormat="1" ht="12.75">
      <c r="B155" s="21">
        <v>28</v>
      </c>
      <c r="C155" s="21"/>
      <c r="D155" s="26" t="s">
        <v>192</v>
      </c>
      <c r="E155" s="27"/>
      <c r="F155" s="19"/>
      <c r="G155" s="34" t="s">
        <v>191</v>
      </c>
      <c r="H155" s="40"/>
      <c r="I155" s="34" t="s">
        <v>191</v>
      </c>
    </row>
    <row r="156" spans="2:9" s="20" customFormat="1" ht="12.75">
      <c r="B156" s="21"/>
      <c r="C156" s="21"/>
      <c r="D156" s="26"/>
      <c r="E156" s="27"/>
      <c r="F156" s="19"/>
      <c r="G156" s="25"/>
      <c r="H156" s="47"/>
      <c r="I156" s="25"/>
    </row>
    <row r="157" spans="2:9" s="20" customFormat="1" ht="12.75">
      <c r="B157" s="21">
        <v>29</v>
      </c>
      <c r="C157" s="21"/>
      <c r="D157" s="6" t="s">
        <v>17</v>
      </c>
      <c r="E157" s="7"/>
      <c r="F157" s="19"/>
      <c r="G157" s="34" t="s">
        <v>191</v>
      </c>
      <c r="H157" s="40"/>
      <c r="I157" s="34" t="s">
        <v>191</v>
      </c>
    </row>
    <row r="158" spans="2:9" s="20" customFormat="1" ht="12.75">
      <c r="B158" s="21"/>
      <c r="C158" s="21"/>
      <c r="D158" s="6"/>
      <c r="E158" s="7" t="s">
        <v>78</v>
      </c>
      <c r="F158" s="19"/>
      <c r="G158" s="19" t="s">
        <v>191</v>
      </c>
      <c r="H158" s="40"/>
      <c r="I158" s="19" t="s">
        <v>191</v>
      </c>
    </row>
    <row r="159" spans="2:9" s="20" customFormat="1" ht="12.75">
      <c r="B159" s="21"/>
      <c r="C159" s="21"/>
      <c r="D159" s="6"/>
      <c r="E159" s="7" t="s">
        <v>79</v>
      </c>
      <c r="F159" s="19"/>
      <c r="G159" s="19" t="s">
        <v>191</v>
      </c>
      <c r="H159" s="40"/>
      <c r="I159" s="19" t="s">
        <v>191</v>
      </c>
    </row>
    <row r="160" spans="2:9" s="20" customFormat="1" ht="12.75">
      <c r="B160" s="21"/>
      <c r="C160" s="21"/>
      <c r="D160" s="6"/>
      <c r="E160" s="7" t="s">
        <v>80</v>
      </c>
      <c r="F160" s="19"/>
      <c r="G160" s="19" t="s">
        <v>191</v>
      </c>
      <c r="H160" s="40"/>
      <c r="I160" s="19" t="s">
        <v>191</v>
      </c>
    </row>
    <row r="161" spans="2:9" s="20" customFormat="1" ht="12.75">
      <c r="B161" s="21"/>
      <c r="C161" s="21"/>
      <c r="D161" s="6"/>
      <c r="E161" s="7" t="s">
        <v>81</v>
      </c>
      <c r="F161" s="19"/>
      <c r="G161" s="19" t="s">
        <v>191</v>
      </c>
      <c r="H161" s="40"/>
      <c r="I161" s="19" t="s">
        <v>191</v>
      </c>
    </row>
    <row r="162" spans="2:9" s="20" customFormat="1" ht="12.75">
      <c r="B162" s="21"/>
      <c r="C162" s="21"/>
      <c r="D162" s="6"/>
      <c r="E162" s="7" t="s">
        <v>82</v>
      </c>
      <c r="F162" s="19"/>
      <c r="G162" s="19" t="s">
        <v>191</v>
      </c>
      <c r="H162" s="40"/>
      <c r="I162" s="19" t="s">
        <v>191</v>
      </c>
    </row>
    <row r="163" spans="2:9" s="20" customFormat="1" ht="12.75">
      <c r="B163" s="21"/>
      <c r="C163" s="21"/>
      <c r="D163" s="6"/>
      <c r="E163" s="7"/>
      <c r="F163" s="19"/>
      <c r="G163" s="19"/>
      <c r="H163" s="40"/>
      <c r="I163" s="19"/>
    </row>
    <row r="164" spans="2:9" s="13" customFormat="1" ht="12.75">
      <c r="B164" s="8">
        <v>30</v>
      </c>
      <c r="C164" s="36" t="s">
        <v>26</v>
      </c>
      <c r="D164" s="2"/>
      <c r="E164" s="2"/>
      <c r="F164" s="15"/>
      <c r="G164" s="35" t="s">
        <v>191</v>
      </c>
      <c r="H164" s="38"/>
      <c r="I164" s="35" t="s">
        <v>191</v>
      </c>
    </row>
    <row r="165" spans="2:9" s="20" customFormat="1" ht="12.75">
      <c r="B165" s="21"/>
      <c r="C165" s="6"/>
      <c r="D165" s="7"/>
      <c r="E165" s="7"/>
      <c r="F165" s="19"/>
      <c r="G165" s="40"/>
      <c r="H165" s="40"/>
      <c r="I165" s="40"/>
    </row>
    <row r="166" spans="2:9" s="20" customFormat="1" ht="12.75">
      <c r="B166" s="21">
        <v>31</v>
      </c>
      <c r="C166" s="9" t="s">
        <v>206</v>
      </c>
      <c r="D166" s="2"/>
      <c r="E166" s="2"/>
      <c r="F166" s="19"/>
      <c r="G166" s="35" t="s">
        <v>191</v>
      </c>
      <c r="H166" s="38"/>
      <c r="I166" s="35" t="s">
        <v>191</v>
      </c>
    </row>
    <row r="167" spans="2:9" s="20" customFormat="1" ht="12.75">
      <c r="B167" s="21"/>
      <c r="C167" s="9"/>
      <c r="D167" s="2"/>
      <c r="E167" s="2"/>
      <c r="F167" s="19"/>
      <c r="G167" s="15"/>
      <c r="H167" s="38"/>
      <c r="I167" s="15"/>
    </row>
    <row r="168" spans="2:9" s="13" customFormat="1" ht="12.75">
      <c r="B168" s="8">
        <v>32</v>
      </c>
      <c r="C168" s="9" t="s">
        <v>50</v>
      </c>
      <c r="D168" s="2"/>
      <c r="E168" s="2"/>
      <c r="F168" s="15"/>
      <c r="G168" s="15" t="s">
        <v>191</v>
      </c>
      <c r="H168" s="38"/>
      <c r="I168" s="15" t="s">
        <v>191</v>
      </c>
    </row>
    <row r="169" spans="2:9" s="13" customFormat="1" ht="12.75">
      <c r="B169" s="8"/>
      <c r="C169" s="9"/>
      <c r="D169" s="2"/>
      <c r="E169" s="2"/>
      <c r="F169" s="15"/>
      <c r="G169" s="15"/>
      <c r="H169" s="38"/>
      <c r="I169" s="15"/>
    </row>
    <row r="170" spans="2:9" s="13" customFormat="1" ht="12.75">
      <c r="B170" s="8">
        <v>33</v>
      </c>
      <c r="C170" s="36" t="s">
        <v>6</v>
      </c>
      <c r="D170" s="2"/>
      <c r="E170" s="2"/>
      <c r="F170" s="15"/>
      <c r="G170" s="15"/>
      <c r="H170" s="38"/>
      <c r="I170" s="15"/>
    </row>
    <row r="171" spans="2:9" s="13" customFormat="1" ht="12.75">
      <c r="B171" s="8"/>
      <c r="C171" s="36"/>
      <c r="D171" s="2"/>
      <c r="E171" s="2"/>
      <c r="F171" s="15"/>
      <c r="G171" s="15"/>
      <c r="H171" s="38"/>
      <c r="I171" s="15"/>
    </row>
    <row r="172" spans="1:9" s="20" customFormat="1" ht="12.75">
      <c r="A172" s="20">
        <v>123</v>
      </c>
      <c r="B172" s="21">
        <v>34</v>
      </c>
      <c r="C172" s="21"/>
      <c r="D172" s="7" t="s">
        <v>100</v>
      </c>
      <c r="E172" s="7"/>
      <c r="F172" s="19"/>
      <c r="G172" s="19" t="s">
        <v>191</v>
      </c>
      <c r="H172" s="40"/>
      <c r="I172" s="19" t="s">
        <v>191</v>
      </c>
    </row>
    <row r="173" spans="2:9" s="20" customFormat="1" ht="12.75">
      <c r="B173" s="21"/>
      <c r="C173" s="21"/>
      <c r="D173" s="7"/>
      <c r="E173" s="7"/>
      <c r="F173" s="19"/>
      <c r="G173" s="19"/>
      <c r="H173" s="40"/>
      <c r="I173" s="19"/>
    </row>
    <row r="174" spans="1:9" s="20" customFormat="1" ht="12.75">
      <c r="A174" s="20">
        <v>124</v>
      </c>
      <c r="B174" s="21">
        <v>35</v>
      </c>
      <c r="C174" s="21"/>
      <c r="D174" s="7" t="s">
        <v>202</v>
      </c>
      <c r="E174" s="7"/>
      <c r="F174" s="19"/>
      <c r="G174" s="19" t="s">
        <v>191</v>
      </c>
      <c r="H174" s="40"/>
      <c r="I174" s="19" t="s">
        <v>191</v>
      </c>
    </row>
    <row r="175" spans="2:9" s="20" customFormat="1" ht="12.75">
      <c r="B175" s="21"/>
      <c r="C175" s="21"/>
      <c r="D175" s="7"/>
      <c r="E175" s="7"/>
      <c r="F175" s="19"/>
      <c r="G175" s="19"/>
      <c r="H175" s="40"/>
      <c r="I175" s="19"/>
    </row>
    <row r="176" spans="1:9" s="20" customFormat="1" ht="12.75">
      <c r="A176" s="20">
        <v>126</v>
      </c>
      <c r="B176" s="21">
        <v>36</v>
      </c>
      <c r="C176" s="21"/>
      <c r="D176" s="7" t="s">
        <v>101</v>
      </c>
      <c r="E176" s="7"/>
      <c r="F176" s="19"/>
      <c r="G176" s="34" t="s">
        <v>191</v>
      </c>
      <c r="H176" s="40"/>
      <c r="I176" s="34" t="s">
        <v>191</v>
      </c>
    </row>
    <row r="177" spans="1:9" s="20" customFormat="1" ht="12.75">
      <c r="A177" s="20">
        <v>127</v>
      </c>
      <c r="B177" s="21"/>
      <c r="C177" s="21"/>
      <c r="D177" s="23"/>
      <c r="E177" s="7" t="s">
        <v>203</v>
      </c>
      <c r="F177" s="19"/>
      <c r="G177" s="19" t="s">
        <v>191</v>
      </c>
      <c r="H177" s="40"/>
      <c r="I177" s="19" t="s">
        <v>191</v>
      </c>
    </row>
    <row r="178" spans="2:9" s="20" customFormat="1" ht="12.75">
      <c r="B178" s="21"/>
      <c r="C178" s="21"/>
      <c r="D178" s="23"/>
      <c r="E178" s="7" t="s">
        <v>148</v>
      </c>
      <c r="F178" s="19"/>
      <c r="G178" s="19" t="s">
        <v>191</v>
      </c>
      <c r="H178" s="40"/>
      <c r="I178" s="19" t="s">
        <v>191</v>
      </c>
    </row>
    <row r="179" spans="2:9" s="20" customFormat="1" ht="12.75">
      <c r="B179" s="21"/>
      <c r="C179" s="21"/>
      <c r="D179" s="23"/>
      <c r="E179" s="7" t="s">
        <v>149</v>
      </c>
      <c r="F179" s="19"/>
      <c r="G179" s="19" t="s">
        <v>191</v>
      </c>
      <c r="H179" s="40"/>
      <c r="I179" s="19" t="s">
        <v>191</v>
      </c>
    </row>
    <row r="180" spans="2:9" s="20" customFormat="1" ht="12.75">
      <c r="B180" s="21"/>
      <c r="C180" s="21"/>
      <c r="D180" s="23"/>
      <c r="E180" s="7" t="s">
        <v>138</v>
      </c>
      <c r="F180" s="19"/>
      <c r="G180" s="19" t="s">
        <v>191</v>
      </c>
      <c r="H180" s="40"/>
      <c r="I180" s="19" t="s">
        <v>191</v>
      </c>
    </row>
    <row r="181" spans="2:9" s="20" customFormat="1" ht="12.75">
      <c r="B181" s="21"/>
      <c r="C181" s="21"/>
      <c r="D181" s="23"/>
      <c r="E181" s="7"/>
      <c r="F181" s="19"/>
      <c r="G181" s="19"/>
      <c r="H181" s="40"/>
      <c r="I181" s="19"/>
    </row>
    <row r="182" spans="2:9" s="20" customFormat="1" ht="12.75">
      <c r="B182" s="21">
        <v>37</v>
      </c>
      <c r="C182" s="21"/>
      <c r="D182" s="7" t="s">
        <v>154</v>
      </c>
      <c r="E182" s="7"/>
      <c r="F182" s="19"/>
      <c r="G182" s="34" t="s">
        <v>191</v>
      </c>
      <c r="H182" s="40"/>
      <c r="I182" s="34" t="s">
        <v>191</v>
      </c>
    </row>
    <row r="183" spans="2:9" s="20" customFormat="1" ht="12.75">
      <c r="B183" s="21"/>
      <c r="C183" s="21"/>
      <c r="D183" s="7"/>
      <c r="E183" s="7"/>
      <c r="F183" s="19"/>
      <c r="G183" s="19"/>
      <c r="H183" s="40"/>
      <c r="I183" s="19"/>
    </row>
    <row r="184" spans="2:9" s="20" customFormat="1" ht="12.75">
      <c r="B184" s="21">
        <v>38</v>
      </c>
      <c r="C184" s="21"/>
      <c r="D184" s="7" t="s">
        <v>150</v>
      </c>
      <c r="E184" s="7"/>
      <c r="F184" s="19"/>
      <c r="G184" s="34" t="s">
        <v>191</v>
      </c>
      <c r="H184" s="40"/>
      <c r="I184" s="34" t="s">
        <v>191</v>
      </c>
    </row>
    <row r="185" spans="1:9" s="20" customFormat="1" ht="12.75">
      <c r="A185" s="20">
        <v>130</v>
      </c>
      <c r="B185" s="21"/>
      <c r="C185" s="21"/>
      <c r="D185" s="23"/>
      <c r="E185" s="7" t="s">
        <v>28</v>
      </c>
      <c r="F185" s="19"/>
      <c r="G185" s="19" t="s">
        <v>191</v>
      </c>
      <c r="H185" s="40"/>
      <c r="I185" s="19" t="s">
        <v>191</v>
      </c>
    </row>
    <row r="186" spans="1:9" s="20" customFormat="1" ht="12.75">
      <c r="A186" s="20">
        <v>131</v>
      </c>
      <c r="B186" s="21"/>
      <c r="C186" s="21"/>
      <c r="D186" s="23"/>
      <c r="E186" s="7" t="s">
        <v>27</v>
      </c>
      <c r="F186" s="19"/>
      <c r="G186" s="19" t="s">
        <v>191</v>
      </c>
      <c r="H186" s="40"/>
      <c r="I186" s="19" t="s">
        <v>191</v>
      </c>
    </row>
    <row r="187" spans="2:9" s="20" customFormat="1" ht="12.75">
      <c r="B187" s="21"/>
      <c r="C187" s="21"/>
      <c r="D187" s="23"/>
      <c r="E187" s="7" t="s">
        <v>152</v>
      </c>
      <c r="F187" s="19"/>
      <c r="G187" s="19" t="s">
        <v>191</v>
      </c>
      <c r="H187" s="40"/>
      <c r="I187" s="19" t="s">
        <v>191</v>
      </c>
    </row>
    <row r="188" spans="2:9" s="20" customFormat="1" ht="12.75">
      <c r="B188" s="21"/>
      <c r="C188" s="21"/>
      <c r="D188" s="23"/>
      <c r="E188" s="7" t="s">
        <v>151</v>
      </c>
      <c r="F188" s="19"/>
      <c r="G188" s="19" t="s">
        <v>191</v>
      </c>
      <c r="H188" s="40"/>
      <c r="I188" s="19" t="s">
        <v>191</v>
      </c>
    </row>
    <row r="189" spans="2:9" s="20" customFormat="1" ht="12.75">
      <c r="B189" s="21"/>
      <c r="C189" s="21"/>
      <c r="D189" s="23"/>
      <c r="E189" s="7"/>
      <c r="F189" s="19"/>
      <c r="G189" s="19"/>
      <c r="H189" s="40"/>
      <c r="I189" s="19"/>
    </row>
    <row r="190" spans="1:9" s="20" customFormat="1" ht="12.75">
      <c r="A190" s="20">
        <v>132</v>
      </c>
      <c r="B190" s="21">
        <v>39</v>
      </c>
      <c r="C190" s="21"/>
      <c r="D190" s="7" t="s">
        <v>102</v>
      </c>
      <c r="E190" s="7"/>
      <c r="F190" s="19"/>
      <c r="G190" s="34" t="s">
        <v>191</v>
      </c>
      <c r="H190" s="40"/>
      <c r="I190" s="34" t="s">
        <v>191</v>
      </c>
    </row>
    <row r="191" spans="1:9" s="20" customFormat="1" ht="12.75">
      <c r="A191" s="20">
        <v>133</v>
      </c>
      <c r="B191" s="21"/>
      <c r="C191" s="21"/>
      <c r="D191" s="7"/>
      <c r="E191" s="7" t="s">
        <v>29</v>
      </c>
      <c r="F191" s="19"/>
      <c r="G191" s="19" t="s">
        <v>191</v>
      </c>
      <c r="H191" s="40"/>
      <c r="I191" s="19" t="s">
        <v>191</v>
      </c>
    </row>
    <row r="192" spans="1:9" s="20" customFormat="1" ht="12.75">
      <c r="A192" s="20">
        <v>134</v>
      </c>
      <c r="B192" s="21"/>
      <c r="C192" s="21"/>
      <c r="D192" s="7"/>
      <c r="E192" s="7" t="s">
        <v>167</v>
      </c>
      <c r="F192" s="19"/>
      <c r="G192" s="19" t="s">
        <v>191</v>
      </c>
      <c r="H192" s="40"/>
      <c r="I192" s="19" t="s">
        <v>191</v>
      </c>
    </row>
    <row r="193" spans="2:9" s="20" customFormat="1" ht="12.75">
      <c r="B193" s="21"/>
      <c r="C193" s="21"/>
      <c r="D193" s="7"/>
      <c r="E193" s="7"/>
      <c r="F193" s="19"/>
      <c r="G193" s="19"/>
      <c r="H193" s="40"/>
      <c r="I193" s="19"/>
    </row>
    <row r="194" spans="2:9" s="20" customFormat="1" ht="12.75">
      <c r="B194" s="21">
        <v>40</v>
      </c>
      <c r="C194" s="21"/>
      <c r="D194" s="7" t="s">
        <v>204</v>
      </c>
      <c r="E194" s="7"/>
      <c r="F194" s="19"/>
      <c r="G194" s="19" t="s">
        <v>191</v>
      </c>
      <c r="H194" s="40"/>
      <c r="I194" s="19" t="s">
        <v>191</v>
      </c>
    </row>
    <row r="195" spans="2:9" s="20" customFormat="1" ht="12.75">
      <c r="B195" s="21"/>
      <c r="C195" s="21"/>
      <c r="D195" s="7"/>
      <c r="E195" s="7"/>
      <c r="F195" s="19"/>
      <c r="G195" s="19"/>
      <c r="H195" s="40"/>
      <c r="I195" s="19"/>
    </row>
    <row r="196" spans="1:9" s="5" customFormat="1" ht="12.75">
      <c r="A196" s="5">
        <v>135</v>
      </c>
      <c r="B196" s="5">
        <v>41</v>
      </c>
      <c r="C196" s="5" t="s">
        <v>20</v>
      </c>
      <c r="G196" s="35" t="s">
        <v>191</v>
      </c>
      <c r="H196" s="38"/>
      <c r="I196" s="35" t="s">
        <v>191</v>
      </c>
    </row>
    <row r="197" spans="2:9" s="20" customFormat="1" ht="12.75">
      <c r="B197" s="21"/>
      <c r="C197" s="7"/>
      <c r="D197" s="7"/>
      <c r="E197" s="7"/>
      <c r="F197" s="19"/>
      <c r="G197" s="18"/>
      <c r="H197" s="48"/>
      <c r="I197" s="18"/>
    </row>
    <row r="198" spans="1:9" s="5" customFormat="1" ht="12.75">
      <c r="A198" s="5">
        <v>136</v>
      </c>
      <c r="B198" s="5">
        <v>42</v>
      </c>
      <c r="C198" s="5" t="s">
        <v>21</v>
      </c>
      <c r="G198" s="15"/>
      <c r="H198" s="38"/>
      <c r="I198" s="15"/>
    </row>
    <row r="199" spans="2:9" s="20" customFormat="1" ht="12.75">
      <c r="B199" s="21">
        <v>43</v>
      </c>
      <c r="C199" s="21"/>
      <c r="D199" s="7" t="s">
        <v>111</v>
      </c>
      <c r="E199" s="7"/>
      <c r="F199" s="19"/>
      <c r="G199" s="34" t="s">
        <v>191</v>
      </c>
      <c r="H199" s="40"/>
      <c r="I199" s="34" t="s">
        <v>191</v>
      </c>
    </row>
    <row r="200" spans="2:9" s="20" customFormat="1" ht="12.75">
      <c r="B200" s="21"/>
      <c r="C200" s="21"/>
      <c r="D200" s="7"/>
      <c r="E200" s="7"/>
      <c r="F200" s="19"/>
      <c r="G200" s="19"/>
      <c r="H200" s="40"/>
      <c r="I200" s="19"/>
    </row>
    <row r="201" spans="1:9" s="20" customFormat="1" ht="12.75">
      <c r="A201" s="20">
        <v>137</v>
      </c>
      <c r="B201" s="21">
        <v>44</v>
      </c>
      <c r="C201" s="21"/>
      <c r="D201" s="7" t="s">
        <v>103</v>
      </c>
      <c r="E201" s="7"/>
      <c r="F201" s="19"/>
      <c r="G201" s="34" t="s">
        <v>191</v>
      </c>
      <c r="H201" s="40"/>
      <c r="I201" s="34" t="s">
        <v>191</v>
      </c>
    </row>
    <row r="202" spans="1:9" s="20" customFormat="1" ht="12.75">
      <c r="A202" s="20">
        <v>139</v>
      </c>
      <c r="B202" s="21"/>
      <c r="C202" s="21"/>
      <c r="D202" s="23"/>
      <c r="E202" s="7" t="s">
        <v>30</v>
      </c>
      <c r="F202" s="19"/>
      <c r="G202" s="19" t="s">
        <v>191</v>
      </c>
      <c r="H202" s="40"/>
      <c r="I202" s="19" t="s">
        <v>191</v>
      </c>
    </row>
    <row r="203" spans="1:9" s="20" customFormat="1" ht="12.75">
      <c r="A203" s="20">
        <v>140</v>
      </c>
      <c r="B203" s="21"/>
      <c r="C203" s="21"/>
      <c r="D203" s="23"/>
      <c r="E203" s="7" t="s">
        <v>104</v>
      </c>
      <c r="F203" s="19"/>
      <c r="G203" s="19" t="s">
        <v>191</v>
      </c>
      <c r="H203" s="40"/>
      <c r="I203" s="19" t="s">
        <v>191</v>
      </c>
    </row>
    <row r="204" spans="1:9" s="20" customFormat="1" ht="12.75">
      <c r="A204" s="20">
        <v>141</v>
      </c>
      <c r="B204" s="21"/>
      <c r="C204" s="21"/>
      <c r="D204" s="23"/>
      <c r="E204" s="7" t="s">
        <v>105</v>
      </c>
      <c r="F204" s="19"/>
      <c r="G204" s="19" t="s">
        <v>191</v>
      </c>
      <c r="H204" s="40"/>
      <c r="I204" s="19" t="s">
        <v>191</v>
      </c>
    </row>
    <row r="205" spans="1:9" s="20" customFormat="1" ht="12.75">
      <c r="A205" s="20">
        <v>142</v>
      </c>
      <c r="B205" s="21"/>
      <c r="C205" s="21"/>
      <c r="D205" s="23"/>
      <c r="E205" s="7" t="s">
        <v>106</v>
      </c>
      <c r="F205" s="19"/>
      <c r="G205" s="19" t="s">
        <v>191</v>
      </c>
      <c r="H205" s="40"/>
      <c r="I205" s="19" t="s">
        <v>191</v>
      </c>
    </row>
    <row r="206" spans="2:9" s="20" customFormat="1" ht="12.75">
      <c r="B206" s="21"/>
      <c r="C206" s="21"/>
      <c r="D206" s="23"/>
      <c r="E206" s="7" t="s">
        <v>107</v>
      </c>
      <c r="F206" s="19"/>
      <c r="G206" s="19" t="s">
        <v>191</v>
      </c>
      <c r="H206" s="40"/>
      <c r="I206" s="19" t="s">
        <v>191</v>
      </c>
    </row>
    <row r="207" spans="2:9" s="20" customFormat="1" ht="12.75">
      <c r="B207" s="21"/>
      <c r="C207" s="21"/>
      <c r="D207" s="23"/>
      <c r="E207" s="11" t="s">
        <v>51</v>
      </c>
      <c r="F207" s="33"/>
      <c r="G207" s="19" t="s">
        <v>191</v>
      </c>
      <c r="H207" s="40"/>
      <c r="I207" s="19" t="s">
        <v>191</v>
      </c>
    </row>
    <row r="208" spans="2:9" s="20" customFormat="1" ht="12.75">
      <c r="B208" s="21"/>
      <c r="C208" s="21"/>
      <c r="D208" s="23"/>
      <c r="E208" s="6" t="s">
        <v>52</v>
      </c>
      <c r="F208" s="33"/>
      <c r="G208" s="19" t="s">
        <v>191</v>
      </c>
      <c r="H208" s="40"/>
      <c r="I208" s="19" t="s">
        <v>191</v>
      </c>
    </row>
    <row r="209" spans="2:9" s="20" customFormat="1" ht="12.75">
      <c r="B209" s="21"/>
      <c r="C209" s="21"/>
      <c r="D209" s="23"/>
      <c r="E209" s="11" t="s">
        <v>53</v>
      </c>
      <c r="F209" s="33"/>
      <c r="G209" s="19" t="s">
        <v>191</v>
      </c>
      <c r="H209" s="40"/>
      <c r="I209" s="19" t="s">
        <v>191</v>
      </c>
    </row>
    <row r="210" spans="2:9" s="20" customFormat="1" ht="12.75">
      <c r="B210" s="21"/>
      <c r="C210" s="21"/>
      <c r="D210" s="23"/>
      <c r="E210" s="6" t="s">
        <v>168</v>
      </c>
      <c r="F210" s="33"/>
      <c r="G210" s="19" t="s">
        <v>191</v>
      </c>
      <c r="H210" s="40"/>
      <c r="I210" s="19" t="s">
        <v>191</v>
      </c>
    </row>
    <row r="211" spans="2:9" s="20" customFormat="1" ht="12.75">
      <c r="B211" s="21"/>
      <c r="C211" s="21"/>
      <c r="D211" s="23"/>
      <c r="E211" s="11" t="s">
        <v>54</v>
      </c>
      <c r="F211" s="33"/>
      <c r="G211" s="19" t="s">
        <v>191</v>
      </c>
      <c r="H211" s="40"/>
      <c r="I211" s="19" t="s">
        <v>191</v>
      </c>
    </row>
    <row r="212" spans="2:9" s="20" customFormat="1" ht="12.75">
      <c r="B212" s="21"/>
      <c r="C212" s="21"/>
      <c r="D212" s="23"/>
      <c r="E212" s="6" t="s">
        <v>55</v>
      </c>
      <c r="F212" s="33"/>
      <c r="G212" s="19" t="s">
        <v>191</v>
      </c>
      <c r="H212" s="40"/>
      <c r="I212" s="19" t="s">
        <v>191</v>
      </c>
    </row>
    <row r="213" spans="2:9" s="20" customFormat="1" ht="12.75">
      <c r="B213" s="21"/>
      <c r="C213" s="21"/>
      <c r="D213" s="23"/>
      <c r="E213" s="11" t="s">
        <v>83</v>
      </c>
      <c r="F213" s="33"/>
      <c r="G213" s="19" t="s">
        <v>191</v>
      </c>
      <c r="H213" s="40"/>
      <c r="I213" s="19" t="s">
        <v>191</v>
      </c>
    </row>
    <row r="214" spans="1:9" s="20" customFormat="1" ht="12.75">
      <c r="A214" s="20">
        <v>143</v>
      </c>
      <c r="B214" s="21"/>
      <c r="C214" s="21"/>
      <c r="D214" s="23"/>
      <c r="E214" s="7" t="s">
        <v>57</v>
      </c>
      <c r="F214" s="19"/>
      <c r="G214" s="19" t="s">
        <v>191</v>
      </c>
      <c r="H214" s="40"/>
      <c r="I214" s="19" t="s">
        <v>191</v>
      </c>
    </row>
    <row r="215" spans="1:9" s="20" customFormat="1" ht="12.75">
      <c r="A215" s="20">
        <v>144</v>
      </c>
      <c r="B215" s="21"/>
      <c r="C215" s="21"/>
      <c r="D215" s="23"/>
      <c r="E215" s="7" t="s">
        <v>59</v>
      </c>
      <c r="F215" s="19"/>
      <c r="G215" s="19" t="s">
        <v>191</v>
      </c>
      <c r="H215" s="40"/>
      <c r="I215" s="19" t="s">
        <v>191</v>
      </c>
    </row>
    <row r="216" spans="1:9" s="20" customFormat="1" ht="12.75">
      <c r="A216" s="20">
        <v>145</v>
      </c>
      <c r="B216" s="21"/>
      <c r="C216" s="21"/>
      <c r="D216" s="23"/>
      <c r="E216" s="7" t="s">
        <v>58</v>
      </c>
      <c r="F216" s="19"/>
      <c r="G216" s="19" t="s">
        <v>191</v>
      </c>
      <c r="H216" s="40"/>
      <c r="I216" s="19" t="s">
        <v>191</v>
      </c>
    </row>
    <row r="217" spans="1:9" s="20" customFormat="1" ht="12.75">
      <c r="A217" s="20">
        <v>146</v>
      </c>
      <c r="B217" s="21"/>
      <c r="C217" s="21"/>
      <c r="D217" s="23"/>
      <c r="E217" s="7" t="s">
        <v>56</v>
      </c>
      <c r="F217" s="19"/>
      <c r="G217" s="19" t="s">
        <v>191</v>
      </c>
      <c r="H217" s="40"/>
      <c r="I217" s="19" t="s">
        <v>191</v>
      </c>
    </row>
    <row r="218" spans="1:9" s="20" customFormat="1" ht="12.75">
      <c r="A218" s="20">
        <v>147</v>
      </c>
      <c r="B218" s="21"/>
      <c r="C218" s="21"/>
      <c r="D218" s="23"/>
      <c r="E218" s="7" t="s">
        <v>31</v>
      </c>
      <c r="F218" s="19"/>
      <c r="G218" s="19" t="s">
        <v>191</v>
      </c>
      <c r="H218" s="40"/>
      <c r="I218" s="19" t="s">
        <v>191</v>
      </c>
    </row>
    <row r="219" spans="1:9" s="20" customFormat="1" ht="12.75">
      <c r="A219" s="20">
        <v>151</v>
      </c>
      <c r="B219" s="21"/>
      <c r="C219" s="21"/>
      <c r="D219" s="23"/>
      <c r="E219" s="7" t="s">
        <v>153</v>
      </c>
      <c r="F219" s="19"/>
      <c r="G219" s="19" t="s">
        <v>191</v>
      </c>
      <c r="H219" s="40"/>
      <c r="I219" s="19" t="s">
        <v>191</v>
      </c>
    </row>
    <row r="220" spans="2:9" s="20" customFormat="1" ht="12.75">
      <c r="B220" s="21"/>
      <c r="C220" s="21"/>
      <c r="D220" s="23"/>
      <c r="E220" s="7" t="s">
        <v>169</v>
      </c>
      <c r="F220" s="19"/>
      <c r="G220" s="19" t="s">
        <v>191</v>
      </c>
      <c r="H220" s="40"/>
      <c r="I220" s="19" t="s">
        <v>191</v>
      </c>
    </row>
    <row r="221" spans="2:9" s="20" customFormat="1" ht="12.75">
      <c r="B221" s="21"/>
      <c r="C221" s="21"/>
      <c r="D221" s="23"/>
      <c r="E221" s="7"/>
      <c r="F221" s="19"/>
      <c r="G221" s="19"/>
      <c r="H221" s="40"/>
      <c r="I221" s="19"/>
    </row>
    <row r="222" spans="1:9" s="20" customFormat="1" ht="12.75">
      <c r="A222" s="20">
        <v>153</v>
      </c>
      <c r="B222" s="21">
        <v>45</v>
      </c>
      <c r="C222" s="21"/>
      <c r="D222" s="7" t="s">
        <v>32</v>
      </c>
      <c r="E222" s="7"/>
      <c r="F222" s="19"/>
      <c r="G222" s="34" t="s">
        <v>191</v>
      </c>
      <c r="H222" s="40"/>
      <c r="I222" s="34" t="s">
        <v>191</v>
      </c>
    </row>
    <row r="223" spans="1:9" s="20" customFormat="1" ht="12.75">
      <c r="A223" s="20">
        <v>154</v>
      </c>
      <c r="B223" s="21"/>
      <c r="C223" s="21"/>
      <c r="D223" s="23"/>
      <c r="E223" s="7" t="s">
        <v>147</v>
      </c>
      <c r="F223" s="19"/>
      <c r="G223" s="19" t="s">
        <v>191</v>
      </c>
      <c r="H223" s="40"/>
      <c r="I223" s="19" t="s">
        <v>191</v>
      </c>
    </row>
    <row r="224" spans="1:9" s="20" customFormat="1" ht="12.75">
      <c r="A224" s="20">
        <v>155</v>
      </c>
      <c r="B224" s="21"/>
      <c r="C224" s="21"/>
      <c r="D224" s="23"/>
      <c r="E224" s="7" t="s">
        <v>84</v>
      </c>
      <c r="F224" s="19"/>
      <c r="G224" s="19" t="s">
        <v>191</v>
      </c>
      <c r="H224" s="40"/>
      <c r="I224" s="19" t="s">
        <v>191</v>
      </c>
    </row>
    <row r="225" spans="2:9" s="20" customFormat="1" ht="12.75">
      <c r="B225" s="21"/>
      <c r="C225" s="21"/>
      <c r="D225" s="23"/>
      <c r="E225" s="7" t="s">
        <v>170</v>
      </c>
      <c r="F225" s="19"/>
      <c r="G225" s="19" t="s">
        <v>191</v>
      </c>
      <c r="H225" s="40"/>
      <c r="I225" s="19" t="s">
        <v>191</v>
      </c>
    </row>
    <row r="226" spans="2:9" s="20" customFormat="1" ht="12.75">
      <c r="B226" s="21"/>
      <c r="C226" s="21"/>
      <c r="D226" s="23"/>
      <c r="E226" s="7" t="s">
        <v>171</v>
      </c>
      <c r="F226" s="19"/>
      <c r="G226" s="19" t="s">
        <v>191</v>
      </c>
      <c r="H226" s="40"/>
      <c r="I226" s="19" t="s">
        <v>191</v>
      </c>
    </row>
    <row r="227" spans="1:9" s="20" customFormat="1" ht="12.75">
      <c r="A227" s="20">
        <v>156</v>
      </c>
      <c r="B227" s="21"/>
      <c r="C227" s="21"/>
      <c r="D227" s="23"/>
      <c r="E227" s="7" t="s">
        <v>60</v>
      </c>
      <c r="F227" s="19"/>
      <c r="G227" s="19" t="s">
        <v>191</v>
      </c>
      <c r="H227" s="40"/>
      <c r="I227" s="19" t="s">
        <v>191</v>
      </c>
    </row>
    <row r="228" spans="2:9" s="20" customFormat="1" ht="12.75">
      <c r="B228" s="21"/>
      <c r="C228" s="21"/>
      <c r="D228" s="23"/>
      <c r="E228" s="7"/>
      <c r="F228" s="19"/>
      <c r="G228" s="19"/>
      <c r="H228" s="40"/>
      <c r="I228" s="19"/>
    </row>
    <row r="229" spans="1:9" s="20" customFormat="1" ht="12.75">
      <c r="A229" s="20">
        <v>152</v>
      </c>
      <c r="B229" s="21">
        <v>46</v>
      </c>
      <c r="C229" s="21"/>
      <c r="D229" s="7" t="s">
        <v>96</v>
      </c>
      <c r="E229" s="7"/>
      <c r="F229" s="19"/>
      <c r="G229" s="34" t="s">
        <v>191</v>
      </c>
      <c r="H229" s="40"/>
      <c r="I229" s="34" t="s">
        <v>191</v>
      </c>
    </row>
    <row r="230" spans="2:9" s="20" customFormat="1" ht="12.75">
      <c r="B230" s="21"/>
      <c r="C230" s="21"/>
      <c r="D230" s="7"/>
      <c r="E230" s="7" t="s">
        <v>139</v>
      </c>
      <c r="F230" s="19"/>
      <c r="G230" s="19" t="s">
        <v>191</v>
      </c>
      <c r="H230" s="40"/>
      <c r="I230" s="19" t="s">
        <v>191</v>
      </c>
    </row>
    <row r="231" spans="2:9" s="20" customFormat="1" ht="12.75">
      <c r="B231" s="21"/>
      <c r="C231" s="21"/>
      <c r="D231" s="7"/>
      <c r="E231" s="7" t="s">
        <v>140</v>
      </c>
      <c r="F231" s="19"/>
      <c r="G231" s="19" t="s">
        <v>191</v>
      </c>
      <c r="H231" s="40"/>
      <c r="I231" s="19" t="s">
        <v>191</v>
      </c>
    </row>
    <row r="232" spans="2:9" s="20" customFormat="1" ht="12.75">
      <c r="B232" s="21"/>
      <c r="C232" s="21"/>
      <c r="D232" s="7"/>
      <c r="E232" s="7" t="s">
        <v>141</v>
      </c>
      <c r="F232" s="19"/>
      <c r="G232" s="19" t="s">
        <v>191</v>
      </c>
      <c r="H232" s="40"/>
      <c r="I232" s="19" t="s">
        <v>191</v>
      </c>
    </row>
    <row r="233" spans="2:9" s="20" customFormat="1" ht="12.75">
      <c r="B233" s="21"/>
      <c r="C233" s="21"/>
      <c r="D233" s="7"/>
      <c r="E233" s="7" t="s">
        <v>144</v>
      </c>
      <c r="F233" s="19"/>
      <c r="G233" s="19" t="s">
        <v>191</v>
      </c>
      <c r="H233" s="40"/>
      <c r="I233" s="19" t="s">
        <v>191</v>
      </c>
    </row>
    <row r="234" spans="2:9" s="20" customFormat="1" ht="12.75">
      <c r="B234" s="21"/>
      <c r="C234" s="21"/>
      <c r="D234" s="7"/>
      <c r="E234" s="7" t="s">
        <v>146</v>
      </c>
      <c r="F234" s="19"/>
      <c r="G234" s="19" t="s">
        <v>191</v>
      </c>
      <c r="H234" s="40"/>
      <c r="I234" s="19" t="s">
        <v>191</v>
      </c>
    </row>
    <row r="235" spans="2:9" s="20" customFormat="1" ht="12.75">
      <c r="B235" s="21"/>
      <c r="C235" s="21"/>
      <c r="D235" s="7"/>
      <c r="E235" s="7"/>
      <c r="F235" s="19"/>
      <c r="G235" s="19"/>
      <c r="H235" s="40"/>
      <c r="I235" s="19"/>
    </row>
    <row r="236" spans="2:9" s="20" customFormat="1" ht="12.75">
      <c r="B236" s="21">
        <v>47</v>
      </c>
      <c r="C236" s="21"/>
      <c r="D236" s="7" t="s">
        <v>174</v>
      </c>
      <c r="E236" s="7"/>
      <c r="F236" s="19"/>
      <c r="G236" s="34" t="s">
        <v>191</v>
      </c>
      <c r="H236" s="40"/>
      <c r="I236" s="34" t="s">
        <v>191</v>
      </c>
    </row>
    <row r="237" spans="2:9" s="20" customFormat="1" ht="12.75">
      <c r="B237" s="21"/>
      <c r="C237" s="21"/>
      <c r="D237" s="7"/>
      <c r="E237" s="7" t="s">
        <v>172</v>
      </c>
      <c r="F237" s="19"/>
      <c r="G237" s="19" t="s">
        <v>191</v>
      </c>
      <c r="H237" s="40"/>
      <c r="I237" s="19" t="s">
        <v>191</v>
      </c>
    </row>
    <row r="238" spans="2:9" s="20" customFormat="1" ht="12.75">
      <c r="B238" s="21"/>
      <c r="C238" s="21"/>
      <c r="D238" s="7"/>
      <c r="E238" s="7" t="s">
        <v>173</v>
      </c>
      <c r="F238" s="19"/>
      <c r="G238" s="19" t="s">
        <v>191</v>
      </c>
      <c r="H238" s="40"/>
      <c r="I238" s="19" t="s">
        <v>191</v>
      </c>
    </row>
    <row r="239" spans="2:9" s="20" customFormat="1" ht="12.75">
      <c r="B239" s="21"/>
      <c r="C239" s="21"/>
      <c r="D239" s="7"/>
      <c r="E239" s="7"/>
      <c r="F239" s="19"/>
      <c r="G239" s="19"/>
      <c r="H239" s="40"/>
      <c r="I239" s="19"/>
    </row>
    <row r="240" spans="1:9" s="20" customFormat="1" ht="12.75">
      <c r="A240" s="20">
        <v>157</v>
      </c>
      <c r="B240" s="21">
        <v>48</v>
      </c>
      <c r="C240" s="21"/>
      <c r="D240" s="7" t="s">
        <v>189</v>
      </c>
      <c r="E240" s="7"/>
      <c r="F240" s="19"/>
      <c r="G240" s="34" t="s">
        <v>191</v>
      </c>
      <c r="H240" s="40"/>
      <c r="I240" s="34" t="s">
        <v>191</v>
      </c>
    </row>
    <row r="241" spans="1:9" s="20" customFormat="1" ht="12.75">
      <c r="A241" s="20">
        <v>158</v>
      </c>
      <c r="B241" s="21"/>
      <c r="C241" s="21"/>
      <c r="D241" s="7"/>
      <c r="E241" s="7" t="s">
        <v>175</v>
      </c>
      <c r="F241" s="19"/>
      <c r="G241" s="19" t="s">
        <v>191</v>
      </c>
      <c r="H241" s="40"/>
      <c r="I241" s="19" t="s">
        <v>191</v>
      </c>
    </row>
    <row r="242" spans="1:9" s="20" customFormat="1" ht="12.75">
      <c r="A242" s="20">
        <v>159</v>
      </c>
      <c r="B242" s="21"/>
      <c r="C242" s="21"/>
      <c r="D242" s="7"/>
      <c r="E242" s="7" t="s">
        <v>33</v>
      </c>
      <c r="F242" s="19"/>
      <c r="G242" s="19" t="s">
        <v>191</v>
      </c>
      <c r="H242" s="40"/>
      <c r="I242" s="19" t="s">
        <v>191</v>
      </c>
    </row>
    <row r="243" spans="2:9" s="20" customFormat="1" ht="12.75">
      <c r="B243" s="21"/>
      <c r="C243" s="21"/>
      <c r="D243" s="7"/>
      <c r="E243" s="7"/>
      <c r="F243" s="19"/>
      <c r="G243" s="19"/>
      <c r="H243" s="40"/>
      <c r="I243" s="19"/>
    </row>
    <row r="244" spans="1:9" s="13" customFormat="1" ht="12.75">
      <c r="A244" s="13">
        <v>160</v>
      </c>
      <c r="B244" s="8">
        <v>49</v>
      </c>
      <c r="C244" s="5" t="s">
        <v>26</v>
      </c>
      <c r="D244" s="2"/>
      <c r="E244" s="2"/>
      <c r="F244" s="15"/>
      <c r="G244" s="35" t="s">
        <v>191</v>
      </c>
      <c r="H244" s="38"/>
      <c r="I244" s="35" t="s">
        <v>191</v>
      </c>
    </row>
    <row r="245" spans="2:9" s="20" customFormat="1" ht="12.75">
      <c r="B245" s="21"/>
      <c r="C245" s="23"/>
      <c r="D245" s="7"/>
      <c r="E245" s="7"/>
      <c r="F245" s="19"/>
      <c r="G245" s="40"/>
      <c r="H245" s="40"/>
      <c r="I245" s="40"/>
    </row>
    <row r="246" spans="1:9" s="20" customFormat="1" ht="12.75">
      <c r="A246" s="20">
        <v>161</v>
      </c>
      <c r="B246" s="21">
        <v>50</v>
      </c>
      <c r="C246" s="8" t="s">
        <v>208</v>
      </c>
      <c r="D246" s="2"/>
      <c r="E246" s="2"/>
      <c r="F246" s="15"/>
      <c r="G246" s="35" t="s">
        <v>191</v>
      </c>
      <c r="H246" s="38"/>
      <c r="I246" s="35" t="s">
        <v>191</v>
      </c>
    </row>
    <row r="247" spans="2:9" s="20" customFormat="1" ht="12.75">
      <c r="B247" s="21"/>
      <c r="C247" s="2"/>
      <c r="D247" s="2"/>
      <c r="E247" s="2"/>
      <c r="F247" s="15"/>
      <c r="G247" s="15"/>
      <c r="H247" s="38"/>
      <c r="I247" s="15"/>
    </row>
    <row r="248" spans="1:9" s="13" customFormat="1" ht="12.75">
      <c r="A248" s="13">
        <v>162</v>
      </c>
      <c r="B248" s="8">
        <v>51</v>
      </c>
      <c r="C248" s="2" t="s">
        <v>34</v>
      </c>
      <c r="D248" s="2"/>
      <c r="E248" s="2"/>
      <c r="F248" s="15"/>
      <c r="G248" s="15"/>
      <c r="H248" s="38"/>
      <c r="I248" s="15"/>
    </row>
    <row r="249" spans="2:9" s="13" customFormat="1" ht="12.75">
      <c r="B249" s="8"/>
      <c r="C249" s="2"/>
      <c r="D249" s="2"/>
      <c r="E249" s="2"/>
      <c r="F249" s="15"/>
      <c r="G249" s="15"/>
      <c r="H249" s="38"/>
      <c r="I249" s="15"/>
    </row>
    <row r="250" spans="1:9" s="13" customFormat="1" ht="12.75">
      <c r="A250" s="13">
        <v>163</v>
      </c>
      <c r="B250" s="8">
        <v>52</v>
      </c>
      <c r="C250" s="5" t="s">
        <v>6</v>
      </c>
      <c r="D250" s="2"/>
      <c r="E250" s="2"/>
      <c r="F250" s="15"/>
      <c r="G250" s="15"/>
      <c r="H250" s="38"/>
      <c r="I250" s="15"/>
    </row>
    <row r="251" spans="2:9" s="13" customFormat="1" ht="12.75">
      <c r="B251" s="8"/>
      <c r="C251" s="5"/>
      <c r="D251" s="2"/>
      <c r="E251" s="2"/>
      <c r="F251" s="15"/>
      <c r="G251" s="15"/>
      <c r="H251" s="38"/>
      <c r="I251" s="15"/>
    </row>
    <row r="252" spans="2:9" s="20" customFormat="1" ht="12.75">
      <c r="B252" s="21">
        <v>53</v>
      </c>
      <c r="C252" s="7"/>
      <c r="D252" s="7" t="s">
        <v>176</v>
      </c>
      <c r="E252" s="7"/>
      <c r="F252" s="19"/>
      <c r="G252" s="34" t="s">
        <v>191</v>
      </c>
      <c r="H252" s="40"/>
      <c r="I252" s="34" t="s">
        <v>191</v>
      </c>
    </row>
    <row r="253" spans="2:9" s="20" customFormat="1" ht="12.75">
      <c r="B253" s="21"/>
      <c r="C253" s="7"/>
      <c r="D253" s="7"/>
      <c r="E253" s="7" t="s">
        <v>178</v>
      </c>
      <c r="F253" s="19"/>
      <c r="G253" s="19" t="s">
        <v>191</v>
      </c>
      <c r="H253" s="40"/>
      <c r="I253" s="19" t="s">
        <v>191</v>
      </c>
    </row>
    <row r="254" spans="2:9" s="20" customFormat="1" ht="12.75">
      <c r="B254" s="21"/>
      <c r="C254" s="7"/>
      <c r="D254" s="7"/>
      <c r="E254" s="7" t="s">
        <v>177</v>
      </c>
      <c r="F254" s="19"/>
      <c r="G254" s="19" t="s">
        <v>191</v>
      </c>
      <c r="H254" s="40"/>
      <c r="I254" s="19" t="s">
        <v>191</v>
      </c>
    </row>
    <row r="255" spans="2:9" s="20" customFormat="1" ht="12.75">
      <c r="B255" s="21"/>
      <c r="C255" s="7"/>
      <c r="D255" s="7"/>
      <c r="E255" s="7"/>
      <c r="F255" s="19"/>
      <c r="G255" s="19"/>
      <c r="H255" s="40"/>
      <c r="I255" s="19"/>
    </row>
    <row r="256" spans="1:9" s="20" customFormat="1" ht="12.75">
      <c r="A256" s="20">
        <v>164</v>
      </c>
      <c r="B256" s="21">
        <v>54</v>
      </c>
      <c r="C256" s="21"/>
      <c r="D256" s="7" t="s">
        <v>35</v>
      </c>
      <c r="E256" s="7"/>
      <c r="F256" s="19"/>
      <c r="G256" s="34" t="s">
        <v>191</v>
      </c>
      <c r="H256" s="40"/>
      <c r="I256" s="34" t="s">
        <v>191</v>
      </c>
    </row>
    <row r="257" spans="1:9" s="20" customFormat="1" ht="12.75">
      <c r="A257" s="20">
        <v>166</v>
      </c>
      <c r="B257" s="21"/>
      <c r="C257" s="21"/>
      <c r="D257" s="7"/>
      <c r="E257" s="7" t="s">
        <v>112</v>
      </c>
      <c r="F257" s="19"/>
      <c r="G257" s="19" t="s">
        <v>191</v>
      </c>
      <c r="H257" s="40"/>
      <c r="I257" s="19" t="s">
        <v>191</v>
      </c>
    </row>
    <row r="258" spans="1:9" s="20" customFormat="1" ht="12.75">
      <c r="A258" s="20">
        <v>167</v>
      </c>
      <c r="B258" s="21"/>
      <c r="C258" s="21"/>
      <c r="D258" s="7"/>
      <c r="E258" s="7" t="s">
        <v>113</v>
      </c>
      <c r="F258" s="19"/>
      <c r="G258" s="19" t="s">
        <v>191</v>
      </c>
      <c r="H258" s="40"/>
      <c r="I258" s="19" t="s">
        <v>191</v>
      </c>
    </row>
    <row r="259" spans="1:9" s="20" customFormat="1" ht="12.75">
      <c r="A259" s="20">
        <v>168</v>
      </c>
      <c r="B259" s="21"/>
      <c r="C259" s="21"/>
      <c r="D259" s="7"/>
      <c r="E259" s="7" t="s">
        <v>114</v>
      </c>
      <c r="F259" s="19"/>
      <c r="G259" s="19" t="s">
        <v>191</v>
      </c>
      <c r="H259" s="40"/>
      <c r="I259" s="19" t="s">
        <v>191</v>
      </c>
    </row>
    <row r="260" spans="2:9" s="20" customFormat="1" ht="12.75">
      <c r="B260" s="21"/>
      <c r="C260" s="21"/>
      <c r="D260" s="7"/>
      <c r="E260" s="7"/>
      <c r="F260" s="19"/>
      <c r="G260" s="19"/>
      <c r="H260" s="40"/>
      <c r="I260" s="19"/>
    </row>
    <row r="261" spans="1:9" s="13" customFormat="1" ht="12.75">
      <c r="A261" s="13">
        <v>169</v>
      </c>
      <c r="B261" s="8">
        <v>55</v>
      </c>
      <c r="C261" s="5" t="s">
        <v>20</v>
      </c>
      <c r="D261" s="2"/>
      <c r="E261" s="2"/>
      <c r="F261" s="15"/>
      <c r="G261" s="35" t="s">
        <v>191</v>
      </c>
      <c r="H261" s="38"/>
      <c r="I261" s="35" t="s">
        <v>191</v>
      </c>
    </row>
    <row r="262" spans="2:9" s="13" customFormat="1" ht="12.75">
      <c r="B262" s="8"/>
      <c r="C262" s="2"/>
      <c r="D262" s="2"/>
      <c r="E262" s="2"/>
      <c r="F262" s="15"/>
      <c r="G262" s="22"/>
      <c r="H262" s="49"/>
      <c r="I262" s="22"/>
    </row>
    <row r="263" spans="1:9" s="13" customFormat="1" ht="12.75">
      <c r="A263" s="13">
        <v>170</v>
      </c>
      <c r="B263" s="8">
        <v>56</v>
      </c>
      <c r="C263" s="5" t="s">
        <v>21</v>
      </c>
      <c r="D263" s="2"/>
      <c r="E263" s="2"/>
      <c r="F263" s="15"/>
      <c r="G263" s="15"/>
      <c r="H263" s="38"/>
      <c r="I263" s="15"/>
    </row>
    <row r="264" spans="2:9" s="20" customFormat="1" ht="12.75">
      <c r="B264" s="21"/>
      <c r="C264" s="7"/>
      <c r="D264" s="7"/>
      <c r="E264" s="7"/>
      <c r="F264" s="19"/>
      <c r="G264" s="19"/>
      <c r="H264" s="40"/>
      <c r="I264" s="19"/>
    </row>
    <row r="265" spans="1:9" s="20" customFormat="1" ht="12.75">
      <c r="A265" s="20">
        <v>171</v>
      </c>
      <c r="B265" s="21">
        <v>57</v>
      </c>
      <c r="C265" s="21"/>
      <c r="D265" s="7" t="s">
        <v>36</v>
      </c>
      <c r="E265" s="7"/>
      <c r="F265" s="19"/>
      <c r="G265" s="34" t="s">
        <v>191</v>
      </c>
      <c r="H265" s="40"/>
      <c r="I265" s="34" t="s">
        <v>191</v>
      </c>
    </row>
    <row r="266" spans="2:9" s="20" customFormat="1" ht="12.75">
      <c r="B266" s="21"/>
      <c r="C266" s="21"/>
      <c r="D266" s="7"/>
      <c r="E266" s="7" t="s">
        <v>115</v>
      </c>
      <c r="F266" s="19"/>
      <c r="G266" s="19" t="s">
        <v>191</v>
      </c>
      <c r="H266" s="40"/>
      <c r="I266" s="19" t="s">
        <v>191</v>
      </c>
    </row>
    <row r="267" spans="1:9" s="20" customFormat="1" ht="12.75">
      <c r="A267" s="20">
        <v>172</v>
      </c>
      <c r="B267" s="21"/>
      <c r="C267" s="21"/>
      <c r="D267" s="23"/>
      <c r="E267" s="7" t="s">
        <v>179</v>
      </c>
      <c r="F267" s="19"/>
      <c r="G267" s="19" t="s">
        <v>191</v>
      </c>
      <c r="H267" s="40"/>
      <c r="I267" s="19" t="s">
        <v>191</v>
      </c>
    </row>
    <row r="268" spans="2:9" s="20" customFormat="1" ht="12.75">
      <c r="B268" s="21"/>
      <c r="C268" s="21"/>
      <c r="D268" s="23"/>
      <c r="E268" s="7" t="s">
        <v>180</v>
      </c>
      <c r="F268" s="19"/>
      <c r="G268" s="19" t="s">
        <v>191</v>
      </c>
      <c r="H268" s="40"/>
      <c r="I268" s="19" t="s">
        <v>191</v>
      </c>
    </row>
    <row r="269" spans="2:9" s="20" customFormat="1" ht="12.75">
      <c r="B269" s="21"/>
      <c r="C269" s="21"/>
      <c r="D269" s="23"/>
      <c r="E269" s="7" t="s">
        <v>85</v>
      </c>
      <c r="F269" s="19"/>
      <c r="G269" s="19" t="s">
        <v>191</v>
      </c>
      <c r="H269" s="40"/>
      <c r="I269" s="19" t="s">
        <v>191</v>
      </c>
    </row>
    <row r="270" spans="1:9" s="20" customFormat="1" ht="12.75">
      <c r="A270" s="20">
        <v>174</v>
      </c>
      <c r="B270" s="21"/>
      <c r="C270" s="21"/>
      <c r="D270" s="23"/>
      <c r="E270" s="7" t="s">
        <v>181</v>
      </c>
      <c r="F270" s="19"/>
      <c r="G270" s="19" t="s">
        <v>191</v>
      </c>
      <c r="H270" s="40"/>
      <c r="I270" s="19" t="s">
        <v>191</v>
      </c>
    </row>
    <row r="271" spans="2:9" s="20" customFormat="1" ht="12.75">
      <c r="B271" s="21"/>
      <c r="C271" s="21"/>
      <c r="D271" s="23"/>
      <c r="E271" s="7"/>
      <c r="F271" s="19"/>
      <c r="G271" s="19"/>
      <c r="H271" s="40"/>
      <c r="I271" s="19"/>
    </row>
    <row r="272" spans="2:9" s="28" customFormat="1" ht="12.75">
      <c r="B272" s="29">
        <v>58</v>
      </c>
      <c r="C272" s="29"/>
      <c r="D272" s="27" t="s">
        <v>194</v>
      </c>
      <c r="E272" s="27"/>
      <c r="F272" s="25"/>
      <c r="G272" s="34" t="s">
        <v>191</v>
      </c>
      <c r="H272" s="40"/>
      <c r="I272" s="34" t="s">
        <v>191</v>
      </c>
    </row>
    <row r="273" spans="2:9" s="20" customFormat="1" ht="12.75">
      <c r="B273" s="21"/>
      <c r="C273" s="21"/>
      <c r="D273" s="7"/>
      <c r="E273" s="7" t="s">
        <v>182</v>
      </c>
      <c r="F273" s="19"/>
      <c r="G273" s="19" t="s">
        <v>191</v>
      </c>
      <c r="H273" s="40"/>
      <c r="I273" s="19" t="s">
        <v>191</v>
      </c>
    </row>
    <row r="274" spans="2:9" s="20" customFormat="1" ht="12.75">
      <c r="B274" s="21"/>
      <c r="C274" s="21"/>
      <c r="D274" s="7"/>
      <c r="E274" s="7" t="s">
        <v>183</v>
      </c>
      <c r="F274" s="19"/>
      <c r="G274" s="19" t="s">
        <v>191</v>
      </c>
      <c r="H274" s="40"/>
      <c r="I274" s="19" t="s">
        <v>191</v>
      </c>
    </row>
    <row r="275" spans="2:9" s="20" customFormat="1" ht="12.75">
      <c r="B275" s="21"/>
      <c r="C275" s="21"/>
      <c r="D275" s="7"/>
      <c r="E275" s="7"/>
      <c r="F275" s="19"/>
      <c r="G275" s="19"/>
      <c r="H275" s="40"/>
      <c r="I275" s="19"/>
    </row>
    <row r="276" spans="1:9" s="20" customFormat="1" ht="12.75">
      <c r="A276" s="20">
        <v>175</v>
      </c>
      <c r="B276" s="21">
        <v>59</v>
      </c>
      <c r="C276" s="21"/>
      <c r="D276" s="7" t="s">
        <v>37</v>
      </c>
      <c r="E276" s="7"/>
      <c r="F276" s="19"/>
      <c r="G276" s="18" t="s">
        <v>191</v>
      </c>
      <c r="H276" s="48"/>
      <c r="I276" s="18" t="s">
        <v>191</v>
      </c>
    </row>
    <row r="277" spans="2:9" s="20" customFormat="1" ht="12.75">
      <c r="B277" s="21"/>
      <c r="C277" s="21"/>
      <c r="D277" s="7"/>
      <c r="E277" s="7"/>
      <c r="F277" s="19"/>
      <c r="G277" s="18"/>
      <c r="H277" s="48"/>
      <c r="I277" s="18"/>
    </row>
    <row r="278" spans="1:9" s="13" customFormat="1" ht="12.75">
      <c r="A278" s="13">
        <v>176</v>
      </c>
      <c r="B278" s="8">
        <v>60</v>
      </c>
      <c r="C278" s="5" t="s">
        <v>26</v>
      </c>
      <c r="D278" s="2"/>
      <c r="E278" s="2"/>
      <c r="F278" s="15"/>
      <c r="G278" s="35" t="s">
        <v>191</v>
      </c>
      <c r="H278" s="38"/>
      <c r="I278" s="35" t="s">
        <v>191</v>
      </c>
    </row>
    <row r="279" spans="2:9" s="13" customFormat="1" ht="12.75">
      <c r="B279" s="8"/>
      <c r="C279" s="5"/>
      <c r="D279" s="2"/>
      <c r="E279" s="2"/>
      <c r="F279" s="15"/>
      <c r="G279" s="38"/>
      <c r="H279" s="38"/>
      <c r="I279" s="38"/>
    </row>
    <row r="280" spans="1:9" s="20" customFormat="1" ht="12.75">
      <c r="A280" s="20">
        <v>177</v>
      </c>
      <c r="B280" s="21">
        <v>61</v>
      </c>
      <c r="C280" s="2" t="s">
        <v>209</v>
      </c>
      <c r="D280" s="2"/>
      <c r="E280" s="2"/>
      <c r="F280" s="15"/>
      <c r="G280" s="38" t="s">
        <v>191</v>
      </c>
      <c r="H280" s="38"/>
      <c r="I280" s="38" t="s">
        <v>191</v>
      </c>
    </row>
    <row r="281" spans="2:9" s="20" customFormat="1" ht="12.75">
      <c r="B281" s="21"/>
      <c r="C281" s="2"/>
      <c r="D281" s="2"/>
      <c r="E281" s="2"/>
      <c r="F281" s="15"/>
      <c r="G281" s="22"/>
      <c r="H281" s="49"/>
      <c r="I281" s="22"/>
    </row>
    <row r="282" spans="2:9" s="20" customFormat="1" ht="12.75">
      <c r="B282" s="21"/>
      <c r="C282" s="2" t="s">
        <v>210</v>
      </c>
      <c r="D282" s="2"/>
      <c r="E282" s="2"/>
      <c r="F282" s="15"/>
      <c r="G282" s="15" t="s">
        <v>191</v>
      </c>
      <c r="H282" s="38"/>
      <c r="I282" s="15" t="s">
        <v>191</v>
      </c>
    </row>
    <row r="283" spans="2:9" s="20" customFormat="1" ht="12.75">
      <c r="B283" s="21"/>
      <c r="C283" s="2"/>
      <c r="D283" s="2"/>
      <c r="E283" s="2"/>
      <c r="F283" s="15"/>
      <c r="G283" s="15"/>
      <c r="H283" s="38"/>
      <c r="I283" s="15"/>
    </row>
    <row r="284" spans="2:9" s="13" customFormat="1" ht="12.75">
      <c r="B284" s="8">
        <v>62</v>
      </c>
      <c r="C284" s="13" t="s">
        <v>190</v>
      </c>
      <c r="D284" s="2"/>
      <c r="E284" s="2"/>
      <c r="F284" s="15"/>
      <c r="G284" s="15" t="s">
        <v>191</v>
      </c>
      <c r="H284" s="38"/>
      <c r="I284" s="15" t="s">
        <v>191</v>
      </c>
    </row>
    <row r="285" spans="2:9" s="13" customFormat="1" ht="12.75">
      <c r="B285" s="8"/>
      <c r="D285" s="2"/>
      <c r="E285" s="2"/>
      <c r="F285" s="15"/>
      <c r="G285" s="15"/>
      <c r="H285" s="38"/>
      <c r="I285" s="15"/>
    </row>
    <row r="286" spans="1:9" s="13" customFormat="1" ht="12.75">
      <c r="A286" s="13">
        <v>179</v>
      </c>
      <c r="B286" s="8">
        <v>64</v>
      </c>
      <c r="C286" s="2" t="s">
        <v>211</v>
      </c>
      <c r="D286" s="2"/>
      <c r="E286" s="2"/>
      <c r="F286" s="15"/>
      <c r="G286" s="35" t="s">
        <v>191</v>
      </c>
      <c r="H286" s="38"/>
      <c r="I286" s="35" t="s">
        <v>191</v>
      </c>
    </row>
    <row r="287" spans="2:9" s="20" customFormat="1" ht="12.75">
      <c r="B287" s="21"/>
      <c r="C287" s="7"/>
      <c r="D287" s="7"/>
      <c r="E287" s="7"/>
      <c r="F287" s="19"/>
      <c r="G287" s="18"/>
      <c r="H287" s="48"/>
      <c r="I287" s="18"/>
    </row>
    <row r="288" spans="1:9" s="20" customFormat="1" ht="13.5" thickBot="1">
      <c r="A288" s="20">
        <v>180</v>
      </c>
      <c r="B288" s="21">
        <v>65</v>
      </c>
      <c r="C288" s="2" t="s">
        <v>207</v>
      </c>
      <c r="D288" s="2"/>
      <c r="E288" s="2"/>
      <c r="F288" s="15"/>
      <c r="G288" s="39" t="s">
        <v>191</v>
      </c>
      <c r="H288" s="38"/>
      <c r="I288" s="39" t="s">
        <v>191</v>
      </c>
    </row>
    <row r="289" ht="13.5" thickTop="1"/>
  </sheetData>
  <sheetProtection/>
  <mergeCells count="6">
    <mergeCell ref="D8:E8"/>
    <mergeCell ref="C2:I2"/>
    <mergeCell ref="C3:I3"/>
    <mergeCell ref="C4:I4"/>
    <mergeCell ref="C5:I5"/>
    <mergeCell ref="C6:E6"/>
  </mergeCells>
  <printOptions horizontalCentered="1"/>
  <pageMargins left="0.75" right="0.5" top="0.75" bottom="0.75" header="0.5" footer="0.5"/>
  <pageSetup firstPageNumber="41" useFirstPageNumber="1" horizontalDpi="600" verticalDpi="600" orientation="portrait" paperSize="9" scale="8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8"/>
  <sheetViews>
    <sheetView view="pageBreakPreview" zoomScale="106" zoomScaleSheetLayoutView="106" zoomScalePageLayoutView="0" workbookViewId="0" topLeftCell="C1">
      <selection activeCell="F148" sqref="F148"/>
    </sheetView>
  </sheetViews>
  <sheetFormatPr defaultColWidth="9.140625" defaultRowHeight="12.75"/>
  <cols>
    <col min="1" max="1" width="7.28125" style="0" hidden="1" customWidth="1"/>
    <col min="2" max="2" width="3.140625" style="8" hidden="1" customWidth="1"/>
    <col min="3" max="3" width="2.421875" style="8" customWidth="1"/>
    <col min="4" max="4" width="2.140625" style="2" customWidth="1"/>
    <col min="5" max="5" width="72.8515625" style="1" customWidth="1"/>
    <col min="6" max="6" width="8.140625" style="32" customWidth="1"/>
    <col min="7" max="7" width="10.28125" style="0" customWidth="1"/>
    <col min="8" max="8" width="2.8515625" style="45" customWidth="1"/>
    <col min="9" max="9" width="10.28125" style="0" customWidth="1"/>
  </cols>
  <sheetData>
    <row r="1" spans="7:9" ht="12.75">
      <c r="G1" s="30"/>
      <c r="H1" s="44"/>
      <c r="I1" s="30" t="s">
        <v>223</v>
      </c>
    </row>
    <row r="2" spans="1:9" ht="12.75">
      <c r="A2" s="4" t="s">
        <v>1</v>
      </c>
      <c r="C2" s="163" t="s">
        <v>199</v>
      </c>
      <c r="D2" s="163"/>
      <c r="E2" s="163"/>
      <c r="F2" s="163"/>
      <c r="G2" s="163"/>
      <c r="H2" s="163"/>
      <c r="I2" s="163"/>
    </row>
    <row r="3" spans="1:9" ht="12.75">
      <c r="A3" s="3"/>
      <c r="C3" s="164" t="s">
        <v>200</v>
      </c>
      <c r="D3" s="164"/>
      <c r="E3" s="164"/>
      <c r="F3" s="164"/>
      <c r="G3" s="164"/>
      <c r="H3" s="164"/>
      <c r="I3" s="164"/>
    </row>
    <row r="4" spans="1:9" ht="12.75">
      <c r="A4" s="3"/>
      <c r="C4" s="164" t="s">
        <v>222</v>
      </c>
      <c r="D4" s="164"/>
      <c r="E4" s="164"/>
      <c r="F4" s="164"/>
      <c r="G4" s="164"/>
      <c r="H4" s="164"/>
      <c r="I4" s="164"/>
    </row>
    <row r="5" spans="1:9" ht="12.75">
      <c r="A5" s="3" t="s">
        <v>2</v>
      </c>
      <c r="C5" s="164" t="s">
        <v>201</v>
      </c>
      <c r="D5" s="164"/>
      <c r="E5" s="164"/>
      <c r="F5" s="164"/>
      <c r="G5" s="164"/>
      <c r="H5" s="164"/>
      <c r="I5" s="164"/>
    </row>
    <row r="6" spans="1:6" ht="12.75">
      <c r="A6" s="3" t="s">
        <v>3</v>
      </c>
      <c r="C6" s="164"/>
      <c r="D6" s="164"/>
      <c r="E6" s="164"/>
      <c r="F6" s="14"/>
    </row>
    <row r="7" spans="1:6" ht="12.75">
      <c r="A7" s="3"/>
      <c r="B7" s="16"/>
      <c r="C7" s="14"/>
      <c r="D7" s="14"/>
      <c r="E7" s="14"/>
      <c r="F7" s="14"/>
    </row>
    <row r="8" spans="1:9" ht="12.75">
      <c r="A8" s="3" t="s">
        <v>4</v>
      </c>
      <c r="B8" s="17"/>
      <c r="C8" s="17"/>
      <c r="D8" s="162"/>
      <c r="E8" s="162"/>
      <c r="F8" s="31" t="s">
        <v>212</v>
      </c>
      <c r="G8" s="22">
        <v>2015</v>
      </c>
      <c r="H8" s="49"/>
      <c r="I8" s="22">
        <v>2014</v>
      </c>
    </row>
    <row r="9" spans="1:8" s="13" customFormat="1" ht="15.75" customHeight="1">
      <c r="A9" s="13">
        <v>1</v>
      </c>
      <c r="B9" s="8">
        <v>1</v>
      </c>
      <c r="C9" s="2" t="s">
        <v>5</v>
      </c>
      <c r="D9" s="2"/>
      <c r="E9" s="2"/>
      <c r="F9" s="15"/>
      <c r="H9" s="46"/>
    </row>
    <row r="10" spans="2:8" s="13" customFormat="1" ht="15.75" customHeight="1">
      <c r="B10" s="8"/>
      <c r="C10" s="2"/>
      <c r="D10" s="2"/>
      <c r="E10" s="2"/>
      <c r="F10" s="15"/>
      <c r="H10" s="46"/>
    </row>
    <row r="11" spans="1:8" s="13" customFormat="1" ht="12.75">
      <c r="A11" s="13">
        <v>2</v>
      </c>
      <c r="B11" s="8">
        <v>2</v>
      </c>
      <c r="C11" s="5" t="s">
        <v>6</v>
      </c>
      <c r="D11" s="2"/>
      <c r="E11" s="2"/>
      <c r="F11" s="15"/>
      <c r="H11" s="46"/>
    </row>
    <row r="12" spans="2:8" s="13" customFormat="1" ht="12.75">
      <c r="B12" s="8"/>
      <c r="C12" s="5"/>
      <c r="D12" s="2"/>
      <c r="E12" s="2"/>
      <c r="F12" s="15"/>
      <c r="H12" s="46"/>
    </row>
    <row r="13" spans="1:9" s="20" customFormat="1" ht="12.75">
      <c r="A13" s="20">
        <v>3</v>
      </c>
      <c r="B13" s="21">
        <v>3</v>
      </c>
      <c r="C13" s="21"/>
      <c r="D13" s="7" t="s">
        <v>7</v>
      </c>
      <c r="E13" s="7"/>
      <c r="F13" s="19"/>
      <c r="G13" s="34" t="s">
        <v>191</v>
      </c>
      <c r="H13" s="40"/>
      <c r="I13" s="34" t="s">
        <v>191</v>
      </c>
    </row>
    <row r="14" spans="1:9" s="20" customFormat="1" ht="12.75">
      <c r="A14" s="20">
        <v>4</v>
      </c>
      <c r="B14" s="21"/>
      <c r="C14" s="21"/>
      <c r="D14" s="23"/>
      <c r="E14" s="7" t="s">
        <v>7</v>
      </c>
      <c r="F14" s="19"/>
      <c r="G14" s="19" t="s">
        <v>191</v>
      </c>
      <c r="H14" s="40"/>
      <c r="I14" s="19" t="s">
        <v>191</v>
      </c>
    </row>
    <row r="15" spans="1:9" s="20" customFormat="1" ht="12.75">
      <c r="A15" s="20">
        <v>5</v>
      </c>
      <c r="B15" s="21"/>
      <c r="C15" s="21"/>
      <c r="D15" s="23"/>
      <c r="E15" s="7" t="s">
        <v>8</v>
      </c>
      <c r="F15" s="19"/>
      <c r="G15" s="19" t="s">
        <v>191</v>
      </c>
      <c r="H15" s="40"/>
      <c r="I15" s="19" t="s">
        <v>191</v>
      </c>
    </row>
    <row r="16" spans="1:9" s="20" customFormat="1" ht="12.75">
      <c r="A16" s="20">
        <v>6</v>
      </c>
      <c r="B16" s="21"/>
      <c r="C16" s="21"/>
      <c r="D16" s="23"/>
      <c r="E16" s="7" t="s">
        <v>86</v>
      </c>
      <c r="F16" s="19"/>
      <c r="G16" s="19" t="s">
        <v>191</v>
      </c>
      <c r="H16" s="40"/>
      <c r="I16" s="19" t="s">
        <v>191</v>
      </c>
    </row>
    <row r="17" spans="2:9" s="20" customFormat="1" ht="12.75">
      <c r="B17" s="21"/>
      <c r="C17" s="21"/>
      <c r="D17" s="23"/>
      <c r="E17" s="7" t="s">
        <v>196</v>
      </c>
      <c r="F17" s="19"/>
      <c r="G17" s="19" t="s">
        <v>191</v>
      </c>
      <c r="H17" s="40"/>
      <c r="I17" s="19" t="s">
        <v>191</v>
      </c>
    </row>
    <row r="18" spans="2:9" s="20" customFormat="1" ht="12.75">
      <c r="B18" s="21"/>
      <c r="C18" s="21"/>
      <c r="D18" s="23"/>
      <c r="E18" s="7"/>
      <c r="F18" s="19"/>
      <c r="G18" s="19"/>
      <c r="H18" s="40"/>
      <c r="I18" s="19"/>
    </row>
    <row r="19" spans="1:9" s="20" customFormat="1" ht="12.75">
      <c r="A19" s="20">
        <v>7</v>
      </c>
      <c r="B19" s="21">
        <v>4</v>
      </c>
      <c r="C19" s="21"/>
      <c r="D19" s="7" t="s">
        <v>9</v>
      </c>
      <c r="E19" s="7"/>
      <c r="G19" s="34" t="s">
        <v>191</v>
      </c>
      <c r="H19" s="40"/>
      <c r="I19" s="34" t="s">
        <v>191</v>
      </c>
    </row>
    <row r="20" spans="1:9" s="20" customFormat="1" ht="12.75" customHeight="1">
      <c r="A20" s="20">
        <v>8</v>
      </c>
      <c r="B20" s="21"/>
      <c r="C20" s="21"/>
      <c r="D20" s="23"/>
      <c r="E20" s="6" t="s">
        <v>87</v>
      </c>
      <c r="F20" s="19"/>
      <c r="G20" s="19" t="s">
        <v>191</v>
      </c>
      <c r="H20" s="40"/>
      <c r="I20" s="19" t="s">
        <v>191</v>
      </c>
    </row>
    <row r="21" spans="1:9" s="20" customFormat="1" ht="12.75" customHeight="1">
      <c r="A21" s="20">
        <v>9</v>
      </c>
      <c r="B21" s="21"/>
      <c r="C21" s="21"/>
      <c r="D21" s="23"/>
      <c r="E21" s="6" t="s">
        <v>88</v>
      </c>
      <c r="F21" s="19"/>
      <c r="G21" s="19" t="s">
        <v>191</v>
      </c>
      <c r="H21" s="40"/>
      <c r="I21" s="19" t="s">
        <v>191</v>
      </c>
    </row>
    <row r="22" spans="2:9" s="20" customFormat="1" ht="12.75" customHeight="1">
      <c r="B22" s="21"/>
      <c r="C22" s="21"/>
      <c r="D22" s="23"/>
      <c r="E22" s="6" t="s">
        <v>186</v>
      </c>
      <c r="F22" s="19"/>
      <c r="G22" s="19" t="s">
        <v>191</v>
      </c>
      <c r="H22" s="40"/>
      <c r="I22" s="19" t="s">
        <v>191</v>
      </c>
    </row>
    <row r="23" spans="1:9" s="20" customFormat="1" ht="12.75">
      <c r="A23" s="20">
        <v>11</v>
      </c>
      <c r="B23" s="21"/>
      <c r="C23" s="21"/>
      <c r="D23" s="23"/>
      <c r="E23" s="6" t="s">
        <v>116</v>
      </c>
      <c r="F23" s="19"/>
      <c r="G23" s="19" t="s">
        <v>191</v>
      </c>
      <c r="H23" s="40"/>
      <c r="I23" s="19" t="s">
        <v>191</v>
      </c>
    </row>
    <row r="24" spans="1:9" s="20" customFormat="1" ht="12.75">
      <c r="A24" s="20">
        <v>13</v>
      </c>
      <c r="B24" s="21"/>
      <c r="C24" s="21"/>
      <c r="D24" s="23"/>
      <c r="E24" s="6" t="s">
        <v>0</v>
      </c>
      <c r="F24" s="19"/>
      <c r="G24" s="19" t="s">
        <v>191</v>
      </c>
      <c r="H24" s="40"/>
      <c r="I24" s="19" t="s">
        <v>191</v>
      </c>
    </row>
    <row r="25" spans="2:9" s="20" customFormat="1" ht="12.75">
      <c r="B25" s="21"/>
      <c r="C25" s="21"/>
      <c r="D25" s="23"/>
      <c r="E25" s="6"/>
      <c r="F25" s="19"/>
      <c r="G25" s="19"/>
      <c r="H25" s="40"/>
      <c r="I25" s="19"/>
    </row>
    <row r="26" spans="2:9" s="20" customFormat="1" ht="12.75">
      <c r="B26" s="21">
        <v>5</v>
      </c>
      <c r="C26" s="21"/>
      <c r="D26" s="6" t="s">
        <v>155</v>
      </c>
      <c r="E26" s="6"/>
      <c r="G26" s="34" t="s">
        <v>191</v>
      </c>
      <c r="H26" s="40"/>
      <c r="I26" s="34" t="s">
        <v>191</v>
      </c>
    </row>
    <row r="27" spans="2:9" s="20" customFormat="1" ht="12.75">
      <c r="B27" s="21"/>
      <c r="C27" s="21"/>
      <c r="D27" s="6"/>
      <c r="E27" s="6" t="s">
        <v>184</v>
      </c>
      <c r="F27" s="19"/>
      <c r="G27" s="19" t="s">
        <v>191</v>
      </c>
      <c r="H27" s="40"/>
      <c r="I27" s="19" t="s">
        <v>191</v>
      </c>
    </row>
    <row r="28" spans="2:9" s="20" customFormat="1" ht="12.75">
      <c r="B28" s="21"/>
      <c r="C28" s="21"/>
      <c r="D28" s="6"/>
      <c r="E28" s="6" t="s">
        <v>185</v>
      </c>
      <c r="F28" s="19"/>
      <c r="G28" s="19" t="s">
        <v>191</v>
      </c>
      <c r="H28" s="40"/>
      <c r="I28" s="19" t="s">
        <v>191</v>
      </c>
    </row>
    <row r="29" spans="2:9" s="20" customFormat="1" ht="12.75">
      <c r="B29" s="21"/>
      <c r="C29" s="21"/>
      <c r="D29" s="6"/>
      <c r="E29" s="6" t="s">
        <v>213</v>
      </c>
      <c r="F29" s="19"/>
      <c r="G29" s="19" t="s">
        <v>191</v>
      </c>
      <c r="H29" s="40"/>
      <c r="I29" s="19" t="s">
        <v>191</v>
      </c>
    </row>
    <row r="30" spans="2:9" s="20" customFormat="1" ht="12.75">
      <c r="B30" s="21"/>
      <c r="C30" s="21"/>
      <c r="D30" s="6"/>
      <c r="E30" s="6"/>
      <c r="F30" s="19"/>
      <c r="G30" s="19"/>
      <c r="H30" s="40"/>
      <c r="I30" s="19"/>
    </row>
    <row r="31" spans="1:9" s="20" customFormat="1" ht="12.75">
      <c r="A31" s="20">
        <v>16</v>
      </c>
      <c r="B31" s="21">
        <v>6</v>
      </c>
      <c r="C31" s="21"/>
      <c r="D31" s="7" t="s">
        <v>10</v>
      </c>
      <c r="E31" s="6"/>
      <c r="G31" s="34" t="s">
        <v>191</v>
      </c>
      <c r="H31" s="40"/>
      <c r="I31" s="34" t="s">
        <v>191</v>
      </c>
    </row>
    <row r="32" spans="1:9" s="20" customFormat="1" ht="12.75" customHeight="1">
      <c r="A32" s="20">
        <v>17</v>
      </c>
      <c r="B32" s="21"/>
      <c r="C32" s="21"/>
      <c r="D32" s="23"/>
      <c r="E32" s="6" t="s">
        <v>62</v>
      </c>
      <c r="F32" s="19"/>
      <c r="G32" s="19" t="s">
        <v>191</v>
      </c>
      <c r="H32" s="40"/>
      <c r="I32" s="19" t="s">
        <v>191</v>
      </c>
    </row>
    <row r="33" spans="1:9" s="20" customFormat="1" ht="12.75" customHeight="1">
      <c r="A33" s="20">
        <v>18</v>
      </c>
      <c r="B33" s="21"/>
      <c r="C33" s="21"/>
      <c r="D33" s="23"/>
      <c r="E33" s="6" t="s">
        <v>61</v>
      </c>
      <c r="F33" s="19"/>
      <c r="G33" s="19" t="s">
        <v>191</v>
      </c>
      <c r="H33" s="40"/>
      <c r="I33" s="19" t="s">
        <v>191</v>
      </c>
    </row>
    <row r="34" spans="2:9" s="20" customFormat="1" ht="12.75" customHeight="1">
      <c r="B34" s="21"/>
      <c r="C34" s="21"/>
      <c r="D34" s="23"/>
      <c r="E34" s="6" t="s">
        <v>156</v>
      </c>
      <c r="F34" s="19"/>
      <c r="G34" s="19" t="s">
        <v>191</v>
      </c>
      <c r="H34" s="40"/>
      <c r="I34" s="19" t="s">
        <v>191</v>
      </c>
    </row>
    <row r="35" spans="1:9" s="20" customFormat="1" ht="12.75">
      <c r="A35" s="20">
        <v>21</v>
      </c>
      <c r="B35" s="21"/>
      <c r="C35" s="21"/>
      <c r="D35" s="23"/>
      <c r="E35" s="6" t="s">
        <v>117</v>
      </c>
      <c r="F35" s="19"/>
      <c r="G35" s="19" t="s">
        <v>191</v>
      </c>
      <c r="H35" s="40"/>
      <c r="I35" s="19" t="s">
        <v>191</v>
      </c>
    </row>
    <row r="36" spans="2:9" s="20" customFormat="1" ht="12.75">
      <c r="B36" s="21"/>
      <c r="C36" s="21"/>
      <c r="D36" s="23"/>
      <c r="E36" s="6"/>
      <c r="F36" s="19"/>
      <c r="G36" s="19"/>
      <c r="H36" s="40"/>
      <c r="I36" s="19"/>
    </row>
    <row r="37" spans="1:9" s="20" customFormat="1" ht="12.75">
      <c r="A37" s="20">
        <v>22</v>
      </c>
      <c r="B37" s="21">
        <v>7</v>
      </c>
      <c r="C37" s="21"/>
      <c r="D37" s="7" t="s">
        <v>92</v>
      </c>
      <c r="E37" s="7"/>
      <c r="G37" s="34" t="s">
        <v>191</v>
      </c>
      <c r="H37" s="40"/>
      <c r="I37" s="34" t="s">
        <v>191</v>
      </c>
    </row>
    <row r="38" spans="1:9" s="20" customFormat="1" ht="12.75">
      <c r="A38" s="20">
        <v>23</v>
      </c>
      <c r="B38" s="21"/>
      <c r="C38" s="21"/>
      <c r="D38" s="23"/>
      <c r="E38" s="7" t="s">
        <v>11</v>
      </c>
      <c r="F38" s="19"/>
      <c r="G38" s="19" t="s">
        <v>191</v>
      </c>
      <c r="H38" s="40"/>
      <c r="I38" s="19" t="s">
        <v>191</v>
      </c>
    </row>
    <row r="39" spans="1:9" s="20" customFormat="1" ht="12.75">
      <c r="A39" s="20">
        <v>24</v>
      </c>
      <c r="B39" s="21"/>
      <c r="C39" s="21"/>
      <c r="D39" s="23"/>
      <c r="E39" s="7" t="s">
        <v>120</v>
      </c>
      <c r="F39" s="19"/>
      <c r="G39" s="19" t="s">
        <v>191</v>
      </c>
      <c r="H39" s="40"/>
      <c r="I39" s="19" t="s">
        <v>191</v>
      </c>
    </row>
    <row r="40" spans="1:9" s="20" customFormat="1" ht="12.75">
      <c r="A40" s="20">
        <v>25</v>
      </c>
      <c r="B40" s="21"/>
      <c r="C40" s="21"/>
      <c r="D40" s="23"/>
      <c r="E40" s="7" t="s">
        <v>118</v>
      </c>
      <c r="F40" s="19"/>
      <c r="G40" s="19" t="s">
        <v>191</v>
      </c>
      <c r="H40" s="40"/>
      <c r="I40" s="19" t="s">
        <v>191</v>
      </c>
    </row>
    <row r="41" spans="2:9" s="20" customFormat="1" ht="12.75">
      <c r="B41" s="21"/>
      <c r="C41" s="21"/>
      <c r="D41" s="23"/>
      <c r="E41" s="7"/>
      <c r="F41" s="19"/>
      <c r="G41" s="19"/>
      <c r="H41" s="40"/>
      <c r="I41" s="19"/>
    </row>
    <row r="42" spans="1:9" s="20" customFormat="1" ht="12.75">
      <c r="A42" s="20">
        <v>26</v>
      </c>
      <c r="B42" s="21">
        <v>8</v>
      </c>
      <c r="C42" s="21"/>
      <c r="D42" s="7" t="s">
        <v>93</v>
      </c>
      <c r="E42" s="7"/>
      <c r="G42" s="19" t="s">
        <v>191</v>
      </c>
      <c r="H42" s="40"/>
      <c r="I42" s="19" t="s">
        <v>191</v>
      </c>
    </row>
    <row r="43" spans="1:9" s="20" customFormat="1" ht="12.75">
      <c r="A43" s="20">
        <v>27</v>
      </c>
      <c r="B43" s="21"/>
      <c r="C43" s="21"/>
      <c r="D43" s="23"/>
      <c r="E43" s="7" t="s">
        <v>121</v>
      </c>
      <c r="F43" s="19"/>
      <c r="G43" s="19" t="s">
        <v>191</v>
      </c>
      <c r="H43" s="40"/>
      <c r="I43" s="19" t="s">
        <v>191</v>
      </c>
    </row>
    <row r="44" spans="1:9" s="20" customFormat="1" ht="12.75">
      <c r="A44" s="20">
        <v>29</v>
      </c>
      <c r="B44" s="21"/>
      <c r="C44" s="21"/>
      <c r="D44" s="23"/>
      <c r="E44" s="7" t="s">
        <v>12</v>
      </c>
      <c r="F44" s="19"/>
      <c r="G44" s="19" t="s">
        <v>191</v>
      </c>
      <c r="H44" s="40"/>
      <c r="I44" s="19" t="s">
        <v>191</v>
      </c>
    </row>
    <row r="45" spans="2:9" s="20" customFormat="1" ht="12.75">
      <c r="B45" s="21"/>
      <c r="C45" s="21"/>
      <c r="D45" s="23"/>
      <c r="E45" s="7" t="s">
        <v>119</v>
      </c>
      <c r="F45" s="19"/>
      <c r="G45" s="19" t="s">
        <v>191</v>
      </c>
      <c r="H45" s="40"/>
      <c r="I45" s="19" t="s">
        <v>191</v>
      </c>
    </row>
    <row r="46" spans="2:9" s="20" customFormat="1" ht="12.75">
      <c r="B46" s="21"/>
      <c r="C46" s="21"/>
      <c r="D46" s="23"/>
      <c r="E46" s="7"/>
      <c r="F46" s="19"/>
      <c r="G46" s="19"/>
      <c r="H46" s="40"/>
      <c r="I46" s="19"/>
    </row>
    <row r="47" spans="2:9" s="20" customFormat="1" ht="12.75">
      <c r="B47" s="21">
        <v>9</v>
      </c>
      <c r="C47" s="21"/>
      <c r="D47" s="7" t="s">
        <v>205</v>
      </c>
      <c r="E47" s="7"/>
      <c r="G47" s="34" t="s">
        <v>191</v>
      </c>
      <c r="H47" s="40"/>
      <c r="I47" s="34" t="s">
        <v>191</v>
      </c>
    </row>
    <row r="48" spans="2:9" s="20" customFormat="1" ht="12.75" customHeight="1">
      <c r="B48" s="21"/>
      <c r="C48" s="21"/>
      <c r="D48" s="23"/>
      <c r="E48" s="3" t="s">
        <v>38</v>
      </c>
      <c r="F48" s="19"/>
      <c r="G48" s="19" t="s">
        <v>191</v>
      </c>
      <c r="H48" s="40"/>
      <c r="I48" s="19" t="s">
        <v>191</v>
      </c>
    </row>
    <row r="49" spans="2:9" s="20" customFormat="1" ht="12.75">
      <c r="B49" s="21"/>
      <c r="C49" s="21"/>
      <c r="D49" s="23"/>
      <c r="E49" s="3" t="s">
        <v>157</v>
      </c>
      <c r="F49" s="19"/>
      <c r="G49" s="19" t="s">
        <v>191</v>
      </c>
      <c r="H49" s="40"/>
      <c r="I49" s="19" t="s">
        <v>191</v>
      </c>
    </row>
    <row r="50" spans="2:9" s="20" customFormat="1" ht="12.75">
      <c r="B50" s="21"/>
      <c r="C50" s="21"/>
      <c r="D50" s="23"/>
      <c r="E50" s="3" t="s">
        <v>41</v>
      </c>
      <c r="F50" s="19"/>
      <c r="G50" s="19" t="s">
        <v>191</v>
      </c>
      <c r="H50" s="40"/>
      <c r="I50" s="19" t="s">
        <v>191</v>
      </c>
    </row>
    <row r="51" spans="2:9" s="20" customFormat="1" ht="12.75">
      <c r="B51" s="21"/>
      <c r="C51" s="21"/>
      <c r="D51" s="23"/>
      <c r="E51" s="3" t="s">
        <v>39</v>
      </c>
      <c r="F51" s="19"/>
      <c r="G51" s="19" t="s">
        <v>191</v>
      </c>
      <c r="H51" s="40"/>
      <c r="I51" s="19" t="s">
        <v>191</v>
      </c>
    </row>
    <row r="52" spans="2:9" s="20" customFormat="1" ht="12.75">
      <c r="B52" s="21"/>
      <c r="C52" s="21"/>
      <c r="D52" s="23"/>
      <c r="E52" s="3" t="s">
        <v>122</v>
      </c>
      <c r="F52" s="19"/>
      <c r="G52" s="19" t="s">
        <v>191</v>
      </c>
      <c r="H52" s="40"/>
      <c r="I52" s="19" t="s">
        <v>191</v>
      </c>
    </row>
    <row r="53" spans="2:9" s="20" customFormat="1" ht="12.75">
      <c r="B53" s="21"/>
      <c r="C53" s="21"/>
      <c r="D53" s="23"/>
      <c r="E53" s="3"/>
      <c r="F53" s="19"/>
      <c r="G53" s="19"/>
      <c r="H53" s="40"/>
      <c r="I53" s="19"/>
    </row>
    <row r="54" spans="1:9" s="3" customFormat="1" ht="12.75">
      <c r="A54" s="3">
        <v>30</v>
      </c>
      <c r="B54" s="10">
        <v>10</v>
      </c>
      <c r="C54" s="10"/>
      <c r="D54" s="12" t="s">
        <v>13</v>
      </c>
      <c r="E54" s="12"/>
      <c r="G54" s="34" t="s">
        <v>191</v>
      </c>
      <c r="H54" s="40"/>
      <c r="I54" s="34" t="s">
        <v>191</v>
      </c>
    </row>
    <row r="55" spans="2:9" s="3" customFormat="1" ht="12.75">
      <c r="B55" s="10"/>
      <c r="C55" s="10"/>
      <c r="D55" s="24"/>
      <c r="E55" s="12" t="s">
        <v>40</v>
      </c>
      <c r="F55" s="19"/>
      <c r="G55" s="19" t="s">
        <v>191</v>
      </c>
      <c r="H55" s="40"/>
      <c r="I55" s="19" t="s">
        <v>191</v>
      </c>
    </row>
    <row r="56" spans="2:9" s="3" customFormat="1" ht="12.75">
      <c r="B56" s="10"/>
      <c r="C56" s="10"/>
      <c r="D56" s="24"/>
      <c r="E56" s="12" t="s">
        <v>158</v>
      </c>
      <c r="F56" s="19"/>
      <c r="G56" s="19" t="s">
        <v>191</v>
      </c>
      <c r="H56" s="40"/>
      <c r="I56" s="19" t="s">
        <v>191</v>
      </c>
    </row>
    <row r="57" spans="1:9" s="3" customFormat="1" ht="12.75">
      <c r="A57" s="3">
        <v>36</v>
      </c>
      <c r="B57" s="10"/>
      <c r="C57" s="10"/>
      <c r="D57" s="24"/>
      <c r="E57" s="12" t="s">
        <v>14</v>
      </c>
      <c r="F57" s="19"/>
      <c r="G57" s="19" t="s">
        <v>191</v>
      </c>
      <c r="H57" s="40"/>
      <c r="I57" s="19" t="s">
        <v>191</v>
      </c>
    </row>
    <row r="58" spans="1:9" s="3" customFormat="1" ht="12.75">
      <c r="A58" s="3">
        <v>38</v>
      </c>
      <c r="B58" s="10"/>
      <c r="C58" s="10"/>
      <c r="D58" s="24"/>
      <c r="E58" s="12" t="s">
        <v>15</v>
      </c>
      <c r="F58" s="19"/>
      <c r="G58" s="19" t="s">
        <v>191</v>
      </c>
      <c r="H58" s="40"/>
      <c r="I58" s="19" t="s">
        <v>191</v>
      </c>
    </row>
    <row r="59" spans="1:9" s="3" customFormat="1" ht="12.75">
      <c r="A59" s="3">
        <v>39</v>
      </c>
      <c r="B59" s="10"/>
      <c r="C59" s="10"/>
      <c r="D59" s="24"/>
      <c r="E59" s="12" t="s">
        <v>16</v>
      </c>
      <c r="F59" s="19"/>
      <c r="G59" s="19" t="s">
        <v>191</v>
      </c>
      <c r="H59" s="40"/>
      <c r="I59" s="19" t="s">
        <v>191</v>
      </c>
    </row>
    <row r="60" spans="1:9" s="3" customFormat="1" ht="12.75">
      <c r="A60" s="3">
        <v>40</v>
      </c>
      <c r="B60" s="10"/>
      <c r="C60" s="10"/>
      <c r="D60" s="24"/>
      <c r="E60" s="12" t="s">
        <v>89</v>
      </c>
      <c r="F60" s="19"/>
      <c r="G60" s="19" t="s">
        <v>191</v>
      </c>
      <c r="H60" s="40"/>
      <c r="I60" s="19" t="s">
        <v>191</v>
      </c>
    </row>
    <row r="61" spans="1:9" s="3" customFormat="1" ht="12.75">
      <c r="A61" s="3">
        <v>41</v>
      </c>
      <c r="B61" s="10"/>
      <c r="C61" s="10"/>
      <c r="D61" s="24"/>
      <c r="E61" s="12" t="s">
        <v>90</v>
      </c>
      <c r="F61" s="19"/>
      <c r="G61" s="19" t="s">
        <v>191</v>
      </c>
      <c r="H61" s="40"/>
      <c r="I61" s="19" t="s">
        <v>191</v>
      </c>
    </row>
    <row r="62" spans="1:9" s="3" customFormat="1" ht="12.75">
      <c r="A62" s="3">
        <v>42</v>
      </c>
      <c r="B62" s="10"/>
      <c r="C62" s="10"/>
      <c r="D62" s="24"/>
      <c r="E62" s="12" t="s">
        <v>91</v>
      </c>
      <c r="F62" s="19"/>
      <c r="G62" s="19" t="s">
        <v>191</v>
      </c>
      <c r="H62" s="40"/>
      <c r="I62" s="19" t="s">
        <v>191</v>
      </c>
    </row>
    <row r="63" spans="2:9" s="3" customFormat="1" ht="12.75">
      <c r="B63" s="10"/>
      <c r="C63" s="10"/>
      <c r="D63" s="24"/>
      <c r="E63" s="12" t="s">
        <v>159</v>
      </c>
      <c r="F63" s="19"/>
      <c r="G63" s="19" t="s">
        <v>191</v>
      </c>
      <c r="H63" s="40"/>
      <c r="I63" s="19" t="s">
        <v>191</v>
      </c>
    </row>
    <row r="64" spans="2:9" s="3" customFormat="1" ht="12.75">
      <c r="B64" s="10"/>
      <c r="C64" s="10"/>
      <c r="D64" s="24"/>
      <c r="E64" s="12" t="s">
        <v>123</v>
      </c>
      <c r="F64" s="19"/>
      <c r="G64" s="19" t="s">
        <v>191</v>
      </c>
      <c r="H64" s="40"/>
      <c r="I64" s="19" t="s">
        <v>191</v>
      </c>
    </row>
    <row r="65" spans="2:9" s="3" customFormat="1" ht="12.75">
      <c r="B65" s="10"/>
      <c r="C65" s="10"/>
      <c r="D65" s="24"/>
      <c r="E65" s="12" t="s">
        <v>197</v>
      </c>
      <c r="F65" s="19"/>
      <c r="G65" s="19" t="s">
        <v>191</v>
      </c>
      <c r="H65" s="40"/>
      <c r="I65" s="19" t="s">
        <v>191</v>
      </c>
    </row>
    <row r="66" spans="2:9" s="3" customFormat="1" ht="12.75">
      <c r="B66" s="10"/>
      <c r="C66" s="10"/>
      <c r="D66" s="24"/>
      <c r="E66" s="12" t="s">
        <v>195</v>
      </c>
      <c r="F66" s="19"/>
      <c r="G66" s="19" t="s">
        <v>191</v>
      </c>
      <c r="H66" s="40"/>
      <c r="I66" s="19" t="s">
        <v>191</v>
      </c>
    </row>
    <row r="67" spans="2:9" s="3" customFormat="1" ht="12.75">
      <c r="B67" s="10"/>
      <c r="C67" s="10"/>
      <c r="D67" s="24"/>
      <c r="E67" s="12"/>
      <c r="F67" s="19"/>
      <c r="G67" s="19"/>
      <c r="H67" s="40"/>
      <c r="I67" s="19"/>
    </row>
    <row r="68" spans="1:9" s="20" customFormat="1" ht="12.75">
      <c r="A68" s="20">
        <v>49</v>
      </c>
      <c r="B68" s="21">
        <v>11</v>
      </c>
      <c r="C68" s="21"/>
      <c r="D68" s="7" t="s">
        <v>17</v>
      </c>
      <c r="E68" s="7"/>
      <c r="F68" s="19"/>
      <c r="G68" s="34" t="s">
        <v>191</v>
      </c>
      <c r="H68" s="40"/>
      <c r="I68" s="34" t="s">
        <v>191</v>
      </c>
    </row>
    <row r="69" spans="1:9" s="20" customFormat="1" ht="12.75">
      <c r="A69" s="20">
        <v>50</v>
      </c>
      <c r="B69" s="21"/>
      <c r="C69" s="21"/>
      <c r="D69" s="7"/>
      <c r="E69" s="7" t="s">
        <v>18</v>
      </c>
      <c r="F69" s="19"/>
      <c r="G69" s="19" t="s">
        <v>191</v>
      </c>
      <c r="H69" s="40"/>
      <c r="I69" s="19" t="s">
        <v>191</v>
      </c>
    </row>
    <row r="70" spans="1:9" s="20" customFormat="1" ht="12.75">
      <c r="A70" s="20">
        <v>51</v>
      </c>
      <c r="B70" s="21"/>
      <c r="C70" s="21"/>
      <c r="D70" s="7"/>
      <c r="E70" s="7" t="s">
        <v>19</v>
      </c>
      <c r="F70" s="19"/>
      <c r="G70" s="19" t="s">
        <v>191</v>
      </c>
      <c r="H70" s="40"/>
      <c r="I70" s="19" t="s">
        <v>191</v>
      </c>
    </row>
    <row r="71" spans="1:9" s="20" customFormat="1" ht="12.75">
      <c r="A71" s="20">
        <v>54</v>
      </c>
      <c r="B71" s="21"/>
      <c r="C71" s="21"/>
      <c r="D71" s="7"/>
      <c r="E71" s="7" t="s">
        <v>214</v>
      </c>
      <c r="F71" s="19"/>
      <c r="G71" s="19" t="s">
        <v>191</v>
      </c>
      <c r="H71" s="40"/>
      <c r="I71" s="19" t="s">
        <v>191</v>
      </c>
    </row>
    <row r="72" spans="2:9" s="20" customFormat="1" ht="12.75">
      <c r="B72" s="21"/>
      <c r="C72" s="21"/>
      <c r="D72" s="7"/>
      <c r="E72" s="7"/>
      <c r="F72" s="19"/>
      <c r="G72" s="19"/>
      <c r="H72" s="40"/>
      <c r="I72" s="19"/>
    </row>
    <row r="73" spans="1:9" s="13" customFormat="1" ht="12.75">
      <c r="A73" s="13">
        <v>55</v>
      </c>
      <c r="B73" s="8">
        <v>12</v>
      </c>
      <c r="C73" s="5" t="s">
        <v>20</v>
      </c>
      <c r="D73" s="2"/>
      <c r="E73" s="2"/>
      <c r="F73" s="15"/>
      <c r="G73" s="37" t="s">
        <v>191</v>
      </c>
      <c r="H73" s="38"/>
      <c r="I73" s="37" t="s">
        <v>191</v>
      </c>
    </row>
    <row r="74" spans="2:9" s="13" customFormat="1" ht="12.75">
      <c r="B74" s="8"/>
      <c r="C74" s="2"/>
      <c r="D74" s="2"/>
      <c r="E74" s="2"/>
      <c r="F74" s="15"/>
      <c r="G74" s="38"/>
      <c r="H74" s="38"/>
      <c r="I74" s="38"/>
    </row>
    <row r="75" spans="1:9" s="13" customFormat="1" ht="12.75">
      <c r="A75" s="13">
        <v>56</v>
      </c>
      <c r="B75" s="8">
        <v>13</v>
      </c>
      <c r="C75" s="5" t="s">
        <v>21</v>
      </c>
      <c r="D75" s="2"/>
      <c r="E75" s="2"/>
      <c r="F75" s="15"/>
      <c r="G75" s="15"/>
      <c r="H75" s="38"/>
      <c r="I75" s="15"/>
    </row>
    <row r="76" spans="2:9" s="13" customFormat="1" ht="12.75">
      <c r="B76" s="8"/>
      <c r="C76" s="5"/>
      <c r="D76" s="2"/>
      <c r="E76" s="2"/>
      <c r="F76" s="15"/>
      <c r="G76" s="15"/>
      <c r="H76" s="38"/>
      <c r="I76" s="15"/>
    </row>
    <row r="77" spans="1:9" s="20" customFormat="1" ht="12.75">
      <c r="A77" s="20">
        <v>57</v>
      </c>
      <c r="B77" s="21">
        <v>14</v>
      </c>
      <c r="C77" s="21"/>
      <c r="D77" s="7" t="s">
        <v>198</v>
      </c>
      <c r="E77" s="7"/>
      <c r="F77" s="19"/>
      <c r="G77" s="19" t="s">
        <v>191</v>
      </c>
      <c r="H77" s="40"/>
      <c r="I77" s="19" t="s">
        <v>191</v>
      </c>
    </row>
    <row r="78" spans="2:9" s="20" customFormat="1" ht="12.75">
      <c r="B78" s="21"/>
      <c r="C78" s="21"/>
      <c r="D78" s="7"/>
      <c r="E78" s="7"/>
      <c r="F78" s="19"/>
      <c r="G78" s="19"/>
      <c r="H78" s="40"/>
      <c r="I78" s="19"/>
    </row>
    <row r="79" spans="1:9" s="20" customFormat="1" ht="12.75">
      <c r="A79" s="20">
        <v>58</v>
      </c>
      <c r="B79" s="21">
        <v>15</v>
      </c>
      <c r="C79" s="21"/>
      <c r="D79" s="7" t="s">
        <v>22</v>
      </c>
      <c r="E79" s="7"/>
      <c r="F79" s="19"/>
      <c r="G79" s="19" t="s">
        <v>191</v>
      </c>
      <c r="H79" s="40"/>
      <c r="I79" s="19" t="s">
        <v>191</v>
      </c>
    </row>
    <row r="80" spans="2:9" s="20" customFormat="1" ht="12.75">
      <c r="B80" s="21"/>
      <c r="C80" s="21"/>
      <c r="D80" s="7"/>
      <c r="E80" s="7"/>
      <c r="F80" s="19"/>
      <c r="G80" s="19"/>
      <c r="H80" s="40"/>
      <c r="I80" s="19"/>
    </row>
    <row r="81" spans="1:9" s="20" customFormat="1" ht="12.75">
      <c r="A81" s="20">
        <v>59</v>
      </c>
      <c r="B81" s="21">
        <v>16</v>
      </c>
      <c r="C81" s="21"/>
      <c r="D81" s="7" t="s">
        <v>94</v>
      </c>
      <c r="E81" s="7"/>
      <c r="F81" s="19"/>
      <c r="G81" s="34" t="s">
        <v>191</v>
      </c>
      <c r="H81" s="40"/>
      <c r="I81" s="34" t="s">
        <v>191</v>
      </c>
    </row>
    <row r="82" spans="1:9" s="20" customFormat="1" ht="12.75">
      <c r="A82" s="20">
        <v>60</v>
      </c>
      <c r="B82" s="21"/>
      <c r="C82" s="21"/>
      <c r="D82" s="7"/>
      <c r="E82" s="7" t="s">
        <v>42</v>
      </c>
      <c r="F82" s="19"/>
      <c r="G82" s="19" t="s">
        <v>191</v>
      </c>
      <c r="H82" s="40"/>
      <c r="I82" s="19" t="s">
        <v>191</v>
      </c>
    </row>
    <row r="83" spans="1:9" s="20" customFormat="1" ht="12.75">
      <c r="A83" s="20">
        <v>61</v>
      </c>
      <c r="B83" s="21"/>
      <c r="C83" s="21"/>
      <c r="D83" s="7"/>
      <c r="E83" s="7" t="s">
        <v>43</v>
      </c>
      <c r="F83" s="19"/>
      <c r="G83" s="19" t="s">
        <v>191</v>
      </c>
      <c r="H83" s="40"/>
      <c r="I83" s="19" t="s">
        <v>191</v>
      </c>
    </row>
    <row r="84" spans="1:9" s="20" customFormat="1" ht="12.75">
      <c r="A84" s="20">
        <v>62</v>
      </c>
      <c r="B84" s="21"/>
      <c r="C84" s="21"/>
      <c r="D84" s="7"/>
      <c r="E84" s="7" t="s">
        <v>44</v>
      </c>
      <c r="F84" s="19"/>
      <c r="G84" s="19" t="s">
        <v>191</v>
      </c>
      <c r="H84" s="40"/>
      <c r="I84" s="19" t="s">
        <v>191</v>
      </c>
    </row>
    <row r="85" spans="2:9" s="20" customFormat="1" ht="12.75">
      <c r="B85" s="21"/>
      <c r="C85" s="21"/>
      <c r="D85" s="7"/>
      <c r="E85" s="7" t="s">
        <v>24</v>
      </c>
      <c r="F85" s="19"/>
      <c r="G85" s="19" t="s">
        <v>191</v>
      </c>
      <c r="H85" s="40"/>
      <c r="I85" s="19" t="s">
        <v>191</v>
      </c>
    </row>
    <row r="86" spans="2:9" s="20" customFormat="1" ht="12.75">
      <c r="B86" s="21"/>
      <c r="C86" s="21"/>
      <c r="D86" s="7"/>
      <c r="E86" s="7" t="s">
        <v>160</v>
      </c>
      <c r="F86" s="19"/>
      <c r="G86" s="19" t="s">
        <v>191</v>
      </c>
      <c r="H86" s="40"/>
      <c r="I86" s="19" t="s">
        <v>191</v>
      </c>
    </row>
    <row r="87" spans="2:9" s="20" customFormat="1" ht="12.75">
      <c r="B87" s="21"/>
      <c r="C87" s="21"/>
      <c r="D87" s="7"/>
      <c r="E87" s="7"/>
      <c r="F87" s="19"/>
      <c r="G87" s="19"/>
      <c r="H87" s="40"/>
      <c r="I87" s="19"/>
    </row>
    <row r="88" spans="2:9" s="20" customFormat="1" ht="12.75">
      <c r="B88" s="21">
        <v>17</v>
      </c>
      <c r="C88" s="21"/>
      <c r="D88" s="7" t="s">
        <v>95</v>
      </c>
      <c r="E88" s="7"/>
      <c r="F88" s="19"/>
      <c r="G88" s="34" t="s">
        <v>191</v>
      </c>
      <c r="H88" s="40"/>
      <c r="I88" s="34" t="s">
        <v>191</v>
      </c>
    </row>
    <row r="89" spans="2:9" s="20" customFormat="1" ht="12.75">
      <c r="B89" s="21"/>
      <c r="C89" s="21"/>
      <c r="D89" s="7"/>
      <c r="E89" s="6" t="s">
        <v>45</v>
      </c>
      <c r="F89" s="19"/>
      <c r="G89" s="19" t="s">
        <v>191</v>
      </c>
      <c r="H89" s="40"/>
      <c r="I89" s="19" t="s">
        <v>191</v>
      </c>
    </row>
    <row r="90" spans="2:9" s="20" customFormat="1" ht="12.75">
      <c r="B90" s="21"/>
      <c r="C90" s="21"/>
      <c r="D90" s="7"/>
      <c r="E90" s="6" t="s">
        <v>46</v>
      </c>
      <c r="F90" s="19"/>
      <c r="G90" s="19" t="s">
        <v>191</v>
      </c>
      <c r="H90" s="40"/>
      <c r="I90" s="19" t="s">
        <v>191</v>
      </c>
    </row>
    <row r="91" spans="2:9" s="20" customFormat="1" ht="12.75">
      <c r="B91" s="21"/>
      <c r="C91" s="21"/>
      <c r="D91" s="7"/>
      <c r="E91" s="6" t="s">
        <v>48</v>
      </c>
      <c r="F91" s="19"/>
      <c r="G91" s="19" t="s">
        <v>191</v>
      </c>
      <c r="H91" s="40"/>
      <c r="I91" s="19" t="s">
        <v>191</v>
      </c>
    </row>
    <row r="92" spans="2:9" s="20" customFormat="1" ht="12.75">
      <c r="B92" s="21"/>
      <c r="C92" s="21"/>
      <c r="D92" s="7"/>
      <c r="E92" s="6" t="s">
        <v>47</v>
      </c>
      <c r="F92" s="19"/>
      <c r="G92" s="19" t="s">
        <v>191</v>
      </c>
      <c r="H92" s="40"/>
      <c r="I92" s="19" t="s">
        <v>191</v>
      </c>
    </row>
    <row r="93" spans="2:9" s="20" customFormat="1" ht="12.75">
      <c r="B93" s="21"/>
      <c r="C93" s="21"/>
      <c r="D93" s="7"/>
      <c r="E93" s="6"/>
      <c r="F93" s="19"/>
      <c r="G93" s="19"/>
      <c r="H93" s="40"/>
      <c r="I93" s="19"/>
    </row>
    <row r="94" spans="2:9" s="20" customFormat="1" ht="12.75">
      <c r="B94" s="21">
        <v>18</v>
      </c>
      <c r="C94" s="21"/>
      <c r="D94" s="10" t="s">
        <v>49</v>
      </c>
      <c r="E94" s="6"/>
      <c r="F94" s="19"/>
      <c r="G94" s="34" t="s">
        <v>191</v>
      </c>
      <c r="H94" s="40"/>
      <c r="I94" s="34" t="s">
        <v>191</v>
      </c>
    </row>
    <row r="95" spans="2:9" s="20" customFormat="1" ht="12.75">
      <c r="B95" s="21"/>
      <c r="C95" s="21"/>
      <c r="D95" s="10"/>
      <c r="E95" s="6" t="s">
        <v>142</v>
      </c>
      <c r="F95" s="19"/>
      <c r="G95" s="19" t="s">
        <v>191</v>
      </c>
      <c r="H95" s="40"/>
      <c r="I95" s="19" t="s">
        <v>191</v>
      </c>
    </row>
    <row r="96" spans="2:9" s="20" customFormat="1" ht="12.75">
      <c r="B96" s="21"/>
      <c r="C96" s="21"/>
      <c r="D96" s="10"/>
      <c r="E96" s="6" t="s">
        <v>143</v>
      </c>
      <c r="F96" s="19"/>
      <c r="G96" s="19" t="s">
        <v>191</v>
      </c>
      <c r="H96" s="40"/>
      <c r="I96" s="19" t="s">
        <v>191</v>
      </c>
    </row>
    <row r="97" spans="2:9" s="20" customFormat="1" ht="12.75">
      <c r="B97" s="21"/>
      <c r="C97" s="21"/>
      <c r="D97" s="10"/>
      <c r="E97" s="6" t="s">
        <v>144</v>
      </c>
      <c r="F97" s="19"/>
      <c r="G97" s="19" t="s">
        <v>191</v>
      </c>
      <c r="H97" s="40"/>
      <c r="I97" s="19" t="s">
        <v>191</v>
      </c>
    </row>
    <row r="98" spans="2:9" s="20" customFormat="1" ht="12.75">
      <c r="B98" s="21"/>
      <c r="C98" s="21"/>
      <c r="D98" s="10"/>
      <c r="E98" s="6" t="s">
        <v>145</v>
      </c>
      <c r="F98" s="19"/>
      <c r="G98" s="19" t="s">
        <v>191</v>
      </c>
      <c r="H98" s="40"/>
      <c r="I98" s="19" t="s">
        <v>191</v>
      </c>
    </row>
    <row r="99" spans="2:9" s="20" customFormat="1" ht="12.75">
      <c r="B99" s="21"/>
      <c r="C99" s="21"/>
      <c r="D99" s="10"/>
      <c r="E99" s="6"/>
      <c r="F99" s="19"/>
      <c r="G99" s="19"/>
      <c r="H99" s="40"/>
      <c r="I99" s="19"/>
    </row>
    <row r="100" spans="2:9" s="20" customFormat="1" ht="12.75">
      <c r="B100" s="21">
        <v>19</v>
      </c>
      <c r="C100" s="21"/>
      <c r="D100" s="7" t="s">
        <v>97</v>
      </c>
      <c r="E100" s="10"/>
      <c r="F100" s="19"/>
      <c r="G100" s="34" t="s">
        <v>191</v>
      </c>
      <c r="H100" s="40"/>
      <c r="I100" s="34" t="s">
        <v>191</v>
      </c>
    </row>
    <row r="101" spans="2:9" s="20" customFormat="1" ht="12.75">
      <c r="B101" s="21"/>
      <c r="C101" s="21"/>
      <c r="D101" s="7"/>
      <c r="E101" s="10" t="s">
        <v>124</v>
      </c>
      <c r="F101" s="19"/>
      <c r="G101" s="19" t="s">
        <v>191</v>
      </c>
      <c r="H101" s="40"/>
      <c r="I101" s="19" t="s">
        <v>191</v>
      </c>
    </row>
    <row r="102" spans="2:9" s="20" customFormat="1" ht="12.75">
      <c r="B102" s="21"/>
      <c r="C102" s="21"/>
      <c r="D102" s="7"/>
      <c r="E102" s="10" t="s">
        <v>125</v>
      </c>
      <c r="F102" s="19"/>
      <c r="G102" s="19" t="s">
        <v>191</v>
      </c>
      <c r="H102" s="40"/>
      <c r="I102" s="19" t="s">
        <v>191</v>
      </c>
    </row>
    <row r="103" spans="2:9" s="20" customFormat="1" ht="12.75">
      <c r="B103" s="21"/>
      <c r="C103" s="21"/>
      <c r="D103" s="7"/>
      <c r="E103" s="10" t="s">
        <v>126</v>
      </c>
      <c r="F103" s="19"/>
      <c r="G103" s="19" t="s">
        <v>191</v>
      </c>
      <c r="H103" s="40"/>
      <c r="I103" s="19" t="s">
        <v>191</v>
      </c>
    </row>
    <row r="104" spans="2:9" s="20" customFormat="1" ht="12.75">
      <c r="B104" s="21"/>
      <c r="C104" s="21"/>
      <c r="D104" s="7"/>
      <c r="E104" s="10" t="s">
        <v>127</v>
      </c>
      <c r="F104" s="19"/>
      <c r="G104" s="19" t="s">
        <v>191</v>
      </c>
      <c r="H104" s="40"/>
      <c r="I104" s="19" t="s">
        <v>191</v>
      </c>
    </row>
    <row r="105" spans="2:9" s="20" customFormat="1" ht="12.75">
      <c r="B105" s="21"/>
      <c r="C105" s="21"/>
      <c r="D105" s="7"/>
      <c r="E105" s="10"/>
      <c r="F105" s="19"/>
      <c r="G105" s="19"/>
      <c r="H105" s="40"/>
      <c r="I105" s="19"/>
    </row>
    <row r="106" spans="2:9" s="20" customFormat="1" ht="12.75">
      <c r="B106" s="21">
        <v>20</v>
      </c>
      <c r="C106" s="21"/>
      <c r="D106" s="7" t="s">
        <v>23</v>
      </c>
      <c r="E106" s="6"/>
      <c r="F106" s="19"/>
      <c r="G106" s="34" t="s">
        <v>191</v>
      </c>
      <c r="H106" s="40"/>
      <c r="I106" s="34" t="s">
        <v>191</v>
      </c>
    </row>
    <row r="107" spans="2:9" s="20" customFormat="1" ht="12.75">
      <c r="B107" s="21"/>
      <c r="C107" s="21"/>
      <c r="D107" s="7"/>
      <c r="E107" s="6" t="s">
        <v>187</v>
      </c>
      <c r="F107" s="19"/>
      <c r="G107" s="19" t="s">
        <v>191</v>
      </c>
      <c r="H107" s="40"/>
      <c r="I107" s="19" t="s">
        <v>191</v>
      </c>
    </row>
    <row r="108" spans="2:9" s="20" customFormat="1" ht="12.75">
      <c r="B108" s="21"/>
      <c r="C108" s="21"/>
      <c r="D108" s="7"/>
      <c r="E108" s="3" t="s">
        <v>128</v>
      </c>
      <c r="F108" s="19"/>
      <c r="G108" s="19" t="s">
        <v>191</v>
      </c>
      <c r="H108" s="40"/>
      <c r="I108" s="19" t="s">
        <v>191</v>
      </c>
    </row>
    <row r="109" spans="2:9" s="20" customFormat="1" ht="12.75">
      <c r="B109" s="21"/>
      <c r="C109" s="21"/>
      <c r="D109" s="7"/>
      <c r="E109" s="3" t="s">
        <v>129</v>
      </c>
      <c r="F109" s="19"/>
      <c r="G109" s="19" t="s">
        <v>191</v>
      </c>
      <c r="H109" s="40"/>
      <c r="I109" s="19" t="s">
        <v>191</v>
      </c>
    </row>
    <row r="110" spans="2:9" s="20" customFormat="1" ht="12.75">
      <c r="B110" s="21"/>
      <c r="C110" s="21"/>
      <c r="D110" s="7"/>
      <c r="E110" s="3" t="s">
        <v>130</v>
      </c>
      <c r="F110" s="19"/>
      <c r="G110" s="19" t="s">
        <v>191</v>
      </c>
      <c r="H110" s="40"/>
      <c r="I110" s="19" t="s">
        <v>191</v>
      </c>
    </row>
    <row r="111" spans="2:9" s="20" customFormat="1" ht="12.75">
      <c r="B111" s="21"/>
      <c r="C111" s="21"/>
      <c r="D111" s="7"/>
      <c r="E111" s="3" t="s">
        <v>131</v>
      </c>
      <c r="F111" s="19"/>
      <c r="G111" s="19" t="s">
        <v>191</v>
      </c>
      <c r="H111" s="40"/>
      <c r="I111" s="19" t="s">
        <v>191</v>
      </c>
    </row>
    <row r="112" spans="2:9" s="20" customFormat="1" ht="12.75">
      <c r="B112" s="21"/>
      <c r="C112" s="21"/>
      <c r="D112" s="7"/>
      <c r="E112" s="3" t="s">
        <v>132</v>
      </c>
      <c r="F112" s="19"/>
      <c r="G112" s="19" t="s">
        <v>191</v>
      </c>
      <c r="H112" s="40"/>
      <c r="I112" s="19" t="s">
        <v>191</v>
      </c>
    </row>
    <row r="113" spans="2:9" s="20" customFormat="1" ht="12.75">
      <c r="B113" s="21"/>
      <c r="C113" s="21"/>
      <c r="D113" s="7"/>
      <c r="E113" s="3"/>
      <c r="F113" s="19"/>
      <c r="G113" s="19"/>
      <c r="H113" s="40"/>
      <c r="I113" s="19"/>
    </row>
    <row r="114" spans="2:9" s="20" customFormat="1" ht="12.75">
      <c r="B114" s="21">
        <v>21</v>
      </c>
      <c r="C114" s="21"/>
      <c r="D114" s="6" t="s">
        <v>193</v>
      </c>
      <c r="E114" s="6"/>
      <c r="F114" s="19"/>
      <c r="G114" s="34" t="s">
        <v>191</v>
      </c>
      <c r="H114" s="40"/>
      <c r="I114" s="34" t="s">
        <v>191</v>
      </c>
    </row>
    <row r="115" spans="2:9" s="20" customFormat="1" ht="12.75">
      <c r="B115" s="21"/>
      <c r="C115" s="21"/>
      <c r="D115" s="6"/>
      <c r="E115" s="6" t="s">
        <v>108</v>
      </c>
      <c r="F115" s="19"/>
      <c r="G115" s="19" t="s">
        <v>191</v>
      </c>
      <c r="H115" s="40"/>
      <c r="I115" s="19" t="s">
        <v>191</v>
      </c>
    </row>
    <row r="116" spans="2:9" s="20" customFormat="1" ht="12.75">
      <c r="B116" s="21"/>
      <c r="C116" s="21"/>
      <c r="D116" s="6"/>
      <c r="E116" s="3" t="s">
        <v>71</v>
      </c>
      <c r="F116" s="19"/>
      <c r="G116" s="19" t="s">
        <v>191</v>
      </c>
      <c r="H116" s="40"/>
      <c r="I116" s="19" t="s">
        <v>191</v>
      </c>
    </row>
    <row r="117" spans="2:9" s="20" customFormat="1" ht="12.75">
      <c r="B117" s="21"/>
      <c r="C117" s="21"/>
      <c r="D117" s="6"/>
      <c r="E117" s="6" t="s">
        <v>72</v>
      </c>
      <c r="F117" s="19"/>
      <c r="G117" s="19" t="s">
        <v>191</v>
      </c>
      <c r="H117" s="40"/>
      <c r="I117" s="19" t="s">
        <v>191</v>
      </c>
    </row>
    <row r="118" spans="2:9" s="20" customFormat="1" ht="12.75">
      <c r="B118" s="21"/>
      <c r="C118" s="21"/>
      <c r="D118" s="6"/>
      <c r="E118" s="6"/>
      <c r="F118" s="19"/>
      <c r="G118" s="19"/>
      <c r="H118" s="40"/>
      <c r="I118" s="19"/>
    </row>
    <row r="119" spans="1:9" s="3" customFormat="1" ht="12.75">
      <c r="A119" s="3">
        <v>77</v>
      </c>
      <c r="B119" s="10">
        <v>22</v>
      </c>
      <c r="C119" s="10"/>
      <c r="D119" s="12" t="s">
        <v>188</v>
      </c>
      <c r="E119" s="12"/>
      <c r="F119" s="19"/>
      <c r="G119" s="34" t="s">
        <v>191</v>
      </c>
      <c r="H119" s="40"/>
      <c r="I119" s="34" t="s">
        <v>191</v>
      </c>
    </row>
    <row r="120" spans="2:9" s="3" customFormat="1" ht="12.75">
      <c r="B120" s="10"/>
      <c r="C120" s="10"/>
      <c r="D120" s="12"/>
      <c r="E120" s="12"/>
      <c r="F120" s="19"/>
      <c r="G120" s="19"/>
      <c r="H120" s="40"/>
      <c r="I120" s="19"/>
    </row>
    <row r="121" spans="2:9" s="3" customFormat="1" ht="12.75">
      <c r="B121" s="10">
        <v>23</v>
      </c>
      <c r="C121" s="10"/>
      <c r="D121" s="12" t="s">
        <v>25</v>
      </c>
      <c r="E121" s="12"/>
      <c r="F121" s="19"/>
      <c r="G121" s="34" t="s">
        <v>191</v>
      </c>
      <c r="H121" s="40"/>
      <c r="I121" s="34" t="s">
        <v>191</v>
      </c>
    </row>
    <row r="122" spans="2:9" s="3" customFormat="1" ht="12.75">
      <c r="B122" s="10"/>
      <c r="C122" s="10"/>
      <c r="D122" s="12"/>
      <c r="E122" s="12" t="s">
        <v>63</v>
      </c>
      <c r="F122" s="19"/>
      <c r="G122" s="19" t="s">
        <v>191</v>
      </c>
      <c r="H122" s="40"/>
      <c r="I122" s="19" t="s">
        <v>191</v>
      </c>
    </row>
    <row r="123" spans="2:9" s="3" customFormat="1" ht="12.75">
      <c r="B123" s="10"/>
      <c r="C123" s="10"/>
      <c r="D123" s="12"/>
      <c r="E123" s="12" t="s">
        <v>64</v>
      </c>
      <c r="F123" s="19"/>
      <c r="G123" s="19" t="s">
        <v>191</v>
      </c>
      <c r="H123" s="40"/>
      <c r="I123" s="19" t="s">
        <v>191</v>
      </c>
    </row>
    <row r="124" spans="2:9" s="3" customFormat="1" ht="12.75">
      <c r="B124" s="10"/>
      <c r="C124" s="10"/>
      <c r="D124" s="12"/>
      <c r="E124" s="12" t="s">
        <v>65</v>
      </c>
      <c r="F124" s="19"/>
      <c r="G124" s="19" t="s">
        <v>191</v>
      </c>
      <c r="H124" s="40"/>
      <c r="I124" s="19" t="s">
        <v>191</v>
      </c>
    </row>
    <row r="125" spans="2:9" s="3" customFormat="1" ht="12.75">
      <c r="B125" s="10"/>
      <c r="C125" s="10"/>
      <c r="D125" s="12"/>
      <c r="E125" s="12" t="s">
        <v>66</v>
      </c>
      <c r="F125" s="19"/>
      <c r="G125" s="19" t="s">
        <v>191</v>
      </c>
      <c r="H125" s="40"/>
      <c r="I125" s="19" t="s">
        <v>191</v>
      </c>
    </row>
    <row r="126" spans="2:9" s="3" customFormat="1" ht="12.75">
      <c r="B126" s="10"/>
      <c r="C126" s="10"/>
      <c r="D126" s="12"/>
      <c r="E126" s="12"/>
      <c r="F126" s="19"/>
      <c r="G126" s="19"/>
      <c r="H126" s="40"/>
      <c r="I126" s="19"/>
    </row>
    <row r="127" spans="2:9" s="3" customFormat="1" ht="12.75">
      <c r="B127" s="10">
        <v>24</v>
      </c>
      <c r="C127" s="10"/>
      <c r="D127" s="12" t="s">
        <v>161</v>
      </c>
      <c r="E127" s="12"/>
      <c r="F127" s="19"/>
      <c r="G127" s="34" t="s">
        <v>191</v>
      </c>
      <c r="H127" s="40"/>
      <c r="I127" s="34" t="s">
        <v>191</v>
      </c>
    </row>
    <row r="128" spans="2:9" s="3" customFormat="1" ht="12.75">
      <c r="B128" s="10"/>
      <c r="C128" s="10"/>
      <c r="D128" s="12"/>
      <c r="E128" s="12" t="s">
        <v>162</v>
      </c>
      <c r="F128" s="19"/>
      <c r="G128" s="19" t="s">
        <v>191</v>
      </c>
      <c r="H128" s="40"/>
      <c r="I128" s="19" t="s">
        <v>191</v>
      </c>
    </row>
    <row r="129" spans="2:9" s="3" customFormat="1" ht="12.75">
      <c r="B129" s="10"/>
      <c r="C129" s="10"/>
      <c r="D129" s="12"/>
      <c r="E129" s="12" t="s">
        <v>165</v>
      </c>
      <c r="F129" s="19"/>
      <c r="G129" s="19" t="s">
        <v>191</v>
      </c>
      <c r="H129" s="40"/>
      <c r="I129" s="19" t="s">
        <v>191</v>
      </c>
    </row>
    <row r="130" spans="2:9" s="3" customFormat="1" ht="12.75">
      <c r="B130" s="10"/>
      <c r="C130" s="10"/>
      <c r="D130" s="12"/>
      <c r="E130" s="12" t="s">
        <v>166</v>
      </c>
      <c r="F130" s="19"/>
      <c r="G130" s="19" t="s">
        <v>191</v>
      </c>
      <c r="H130" s="40"/>
      <c r="I130" s="19" t="s">
        <v>191</v>
      </c>
    </row>
    <row r="131" spans="2:9" s="3" customFormat="1" ht="12.75">
      <c r="B131" s="10"/>
      <c r="C131" s="10"/>
      <c r="D131" s="12"/>
      <c r="E131" s="12" t="s">
        <v>164</v>
      </c>
      <c r="F131" s="19"/>
      <c r="G131" s="19" t="s">
        <v>191</v>
      </c>
      <c r="H131" s="40"/>
      <c r="I131" s="19" t="s">
        <v>191</v>
      </c>
    </row>
    <row r="132" spans="2:9" s="3" customFormat="1" ht="12.75">
      <c r="B132" s="10"/>
      <c r="C132" s="10"/>
      <c r="D132" s="12"/>
      <c r="E132" s="12" t="s">
        <v>163</v>
      </c>
      <c r="F132" s="19"/>
      <c r="G132" s="19" t="s">
        <v>191</v>
      </c>
      <c r="H132" s="40"/>
      <c r="I132" s="19" t="s">
        <v>191</v>
      </c>
    </row>
    <row r="133" spans="2:9" s="3" customFormat="1" ht="12.75">
      <c r="B133" s="10"/>
      <c r="C133" s="10"/>
      <c r="D133" s="12"/>
      <c r="E133" s="12"/>
      <c r="F133" s="19"/>
      <c r="G133" s="19"/>
      <c r="H133" s="40"/>
      <c r="I133" s="19"/>
    </row>
    <row r="134" spans="1:9" s="3" customFormat="1" ht="12.75">
      <c r="A134" s="3">
        <v>78</v>
      </c>
      <c r="B134" s="10">
        <v>25</v>
      </c>
      <c r="C134" s="10"/>
      <c r="D134" s="12" t="s">
        <v>98</v>
      </c>
      <c r="E134" s="12"/>
      <c r="F134" s="19"/>
      <c r="G134" s="34" t="s">
        <v>191</v>
      </c>
      <c r="H134" s="40"/>
      <c r="I134" s="34" t="s">
        <v>191</v>
      </c>
    </row>
    <row r="135" spans="2:9" s="3" customFormat="1" ht="12.75">
      <c r="B135" s="10"/>
      <c r="C135" s="10"/>
      <c r="D135" s="12"/>
      <c r="E135" s="7" t="s">
        <v>70</v>
      </c>
      <c r="F135" s="19"/>
      <c r="G135" s="19" t="s">
        <v>191</v>
      </c>
      <c r="H135" s="40"/>
      <c r="I135" s="19" t="s">
        <v>191</v>
      </c>
    </row>
    <row r="136" spans="2:9" s="3" customFormat="1" ht="12.75">
      <c r="B136" s="10"/>
      <c r="C136" s="10"/>
      <c r="D136" s="12"/>
      <c r="E136" s="12" t="s">
        <v>137</v>
      </c>
      <c r="F136" s="19"/>
      <c r="G136" s="19" t="s">
        <v>191</v>
      </c>
      <c r="H136" s="40"/>
      <c r="I136" s="19" t="s">
        <v>191</v>
      </c>
    </row>
    <row r="137" spans="2:9" s="3" customFormat="1" ht="12.75">
      <c r="B137" s="10"/>
      <c r="C137" s="10"/>
      <c r="D137" s="12"/>
      <c r="E137" s="12" t="s">
        <v>133</v>
      </c>
      <c r="F137" s="19"/>
      <c r="G137" s="19" t="s">
        <v>191</v>
      </c>
      <c r="H137" s="40"/>
      <c r="I137" s="19" t="s">
        <v>191</v>
      </c>
    </row>
    <row r="138" spans="2:9" s="3" customFormat="1" ht="12.75">
      <c r="B138" s="10"/>
      <c r="C138" s="10"/>
      <c r="D138" s="12"/>
      <c r="E138" s="3" t="s">
        <v>135</v>
      </c>
      <c r="F138" s="19"/>
      <c r="G138" s="19" t="s">
        <v>191</v>
      </c>
      <c r="H138" s="40"/>
      <c r="I138" s="19" t="s">
        <v>191</v>
      </c>
    </row>
    <row r="139" spans="2:9" s="3" customFormat="1" ht="12.75">
      <c r="B139" s="10"/>
      <c r="C139" s="10"/>
      <c r="D139" s="12"/>
      <c r="F139" s="19"/>
      <c r="G139" s="19"/>
      <c r="H139" s="40"/>
      <c r="I139" s="19"/>
    </row>
    <row r="140" spans="2:9" s="3" customFormat="1" ht="12.75">
      <c r="B140" s="10">
        <v>26</v>
      </c>
      <c r="C140" s="10"/>
      <c r="D140" s="12" t="s">
        <v>99</v>
      </c>
      <c r="F140" s="19"/>
      <c r="G140" s="34" t="s">
        <v>191</v>
      </c>
      <c r="H140" s="40"/>
      <c r="I140" s="34" t="s">
        <v>191</v>
      </c>
    </row>
    <row r="141" spans="2:9" s="3" customFormat="1" ht="12.75">
      <c r="B141" s="10"/>
      <c r="C141" s="10"/>
      <c r="D141" s="12"/>
      <c r="E141" s="12" t="s">
        <v>109</v>
      </c>
      <c r="F141" s="19"/>
      <c r="G141" s="19" t="s">
        <v>191</v>
      </c>
      <c r="H141" s="40"/>
      <c r="I141" s="19" t="s">
        <v>191</v>
      </c>
    </row>
    <row r="142" spans="2:9" s="3" customFormat="1" ht="12.75">
      <c r="B142" s="10"/>
      <c r="C142" s="10"/>
      <c r="D142" s="12"/>
      <c r="E142" s="3" t="s">
        <v>110</v>
      </c>
      <c r="F142" s="19"/>
      <c r="G142" s="19" t="s">
        <v>191</v>
      </c>
      <c r="H142" s="40"/>
      <c r="I142" s="19" t="s">
        <v>191</v>
      </c>
    </row>
    <row r="143" spans="2:9" s="3" customFormat="1" ht="12.75">
      <c r="B143" s="10"/>
      <c r="C143" s="10"/>
      <c r="D143" s="12"/>
      <c r="E143" s="3" t="s">
        <v>136</v>
      </c>
      <c r="F143" s="19"/>
      <c r="G143" s="19" t="s">
        <v>191</v>
      </c>
      <c r="H143" s="40"/>
      <c r="I143" s="19" t="s">
        <v>191</v>
      </c>
    </row>
    <row r="144" spans="2:9" s="3" customFormat="1" ht="12.75">
      <c r="B144" s="10"/>
      <c r="C144" s="10"/>
      <c r="D144" s="12"/>
      <c r="E144" s="3" t="s">
        <v>134</v>
      </c>
      <c r="F144" s="19"/>
      <c r="G144" s="19" t="s">
        <v>191</v>
      </c>
      <c r="H144" s="40"/>
      <c r="I144" s="19" t="s">
        <v>191</v>
      </c>
    </row>
    <row r="145" spans="2:9" s="3" customFormat="1" ht="12.75">
      <c r="B145" s="10"/>
      <c r="C145" s="10"/>
      <c r="D145" s="12"/>
      <c r="F145" s="19"/>
      <c r="G145" s="19"/>
      <c r="H145" s="40"/>
      <c r="I145" s="19"/>
    </row>
    <row r="146" spans="2:9" s="20" customFormat="1" ht="12.75">
      <c r="B146" s="21">
        <v>27</v>
      </c>
      <c r="C146" s="21"/>
      <c r="D146" s="6" t="s">
        <v>67</v>
      </c>
      <c r="E146" s="7"/>
      <c r="F146" s="19"/>
      <c r="G146" s="34" t="s">
        <v>191</v>
      </c>
      <c r="H146" s="40"/>
      <c r="I146" s="34" t="s">
        <v>191</v>
      </c>
    </row>
    <row r="147" spans="2:9" s="20" customFormat="1" ht="12.75">
      <c r="B147" s="21"/>
      <c r="C147" s="21"/>
      <c r="D147" s="6"/>
      <c r="E147" s="7" t="s">
        <v>68</v>
      </c>
      <c r="F147" s="19"/>
      <c r="G147" s="19" t="s">
        <v>191</v>
      </c>
      <c r="H147" s="40"/>
      <c r="I147" s="19" t="s">
        <v>191</v>
      </c>
    </row>
    <row r="148" spans="2:9" s="20" customFormat="1" ht="12.75">
      <c r="B148" s="21"/>
      <c r="C148" s="21"/>
      <c r="D148" s="6"/>
      <c r="E148" s="7" t="s">
        <v>69</v>
      </c>
      <c r="F148" s="19"/>
      <c r="G148" s="19" t="s">
        <v>191</v>
      </c>
      <c r="H148" s="40"/>
      <c r="I148" s="19" t="s">
        <v>191</v>
      </c>
    </row>
    <row r="149" spans="2:9" s="20" customFormat="1" ht="12.75">
      <c r="B149" s="21"/>
      <c r="C149" s="21"/>
      <c r="D149" s="6"/>
      <c r="E149" s="7" t="s">
        <v>73</v>
      </c>
      <c r="F149" s="19"/>
      <c r="G149" s="19" t="s">
        <v>191</v>
      </c>
      <c r="H149" s="40"/>
      <c r="I149" s="19" t="s">
        <v>191</v>
      </c>
    </row>
    <row r="150" spans="2:9" s="20" customFormat="1" ht="12.75">
      <c r="B150" s="21"/>
      <c r="C150" s="21"/>
      <c r="D150" s="6"/>
      <c r="E150" s="7" t="s">
        <v>74</v>
      </c>
      <c r="F150" s="19"/>
      <c r="G150" s="19" t="s">
        <v>191</v>
      </c>
      <c r="H150" s="40"/>
      <c r="I150" s="19" t="s">
        <v>191</v>
      </c>
    </row>
    <row r="151" spans="2:9" s="20" customFormat="1" ht="12.75">
      <c r="B151" s="21"/>
      <c r="C151" s="21"/>
      <c r="D151" s="6"/>
      <c r="E151" s="7" t="s">
        <v>75</v>
      </c>
      <c r="F151" s="19"/>
      <c r="G151" s="19" t="s">
        <v>191</v>
      </c>
      <c r="H151" s="40"/>
      <c r="I151" s="19" t="s">
        <v>191</v>
      </c>
    </row>
    <row r="152" spans="2:9" s="20" customFormat="1" ht="12.75">
      <c r="B152" s="21"/>
      <c r="C152" s="21"/>
      <c r="D152" s="6"/>
      <c r="E152" s="7" t="s">
        <v>76</v>
      </c>
      <c r="F152" s="19"/>
      <c r="G152" s="19" t="s">
        <v>191</v>
      </c>
      <c r="H152" s="40"/>
      <c r="I152" s="19" t="s">
        <v>191</v>
      </c>
    </row>
    <row r="153" spans="2:9" s="20" customFormat="1" ht="12.75">
      <c r="B153" s="21"/>
      <c r="C153" s="21"/>
      <c r="D153" s="6"/>
      <c r="E153" s="7" t="s">
        <v>77</v>
      </c>
      <c r="F153" s="19"/>
      <c r="G153" s="19" t="s">
        <v>191</v>
      </c>
      <c r="H153" s="40"/>
      <c r="I153" s="19" t="s">
        <v>191</v>
      </c>
    </row>
    <row r="154" spans="2:9" s="20" customFormat="1" ht="12.75">
      <c r="B154" s="21"/>
      <c r="C154" s="21"/>
      <c r="D154" s="6"/>
      <c r="E154" s="7"/>
      <c r="F154" s="19"/>
      <c r="G154" s="19"/>
      <c r="H154" s="40"/>
      <c r="I154" s="19"/>
    </row>
    <row r="155" spans="2:9" s="20" customFormat="1" ht="12.75">
      <c r="B155" s="21">
        <v>28</v>
      </c>
      <c r="C155" s="21"/>
      <c r="D155" s="26" t="s">
        <v>192</v>
      </c>
      <c r="E155" s="27"/>
      <c r="F155" s="19"/>
      <c r="G155" s="34" t="s">
        <v>191</v>
      </c>
      <c r="H155" s="40"/>
      <c r="I155" s="34" t="s">
        <v>191</v>
      </c>
    </row>
    <row r="156" spans="2:9" s="20" customFormat="1" ht="12.75">
      <c r="B156" s="21"/>
      <c r="C156" s="21"/>
      <c r="D156" s="26"/>
      <c r="E156" s="27"/>
      <c r="F156" s="19"/>
      <c r="G156" s="25"/>
      <c r="H156" s="47"/>
      <c r="I156" s="25"/>
    </row>
    <row r="157" spans="2:9" s="20" customFormat="1" ht="12.75">
      <c r="B157" s="21">
        <v>29</v>
      </c>
      <c r="C157" s="21"/>
      <c r="D157" s="6" t="s">
        <v>17</v>
      </c>
      <c r="E157" s="7"/>
      <c r="F157" s="19"/>
      <c r="G157" s="34" t="s">
        <v>191</v>
      </c>
      <c r="H157" s="40"/>
      <c r="I157" s="34" t="s">
        <v>191</v>
      </c>
    </row>
    <row r="158" spans="2:9" s="20" customFormat="1" ht="12.75">
      <c r="B158" s="21"/>
      <c r="C158" s="21"/>
      <c r="D158" s="6"/>
      <c r="E158" s="7" t="s">
        <v>78</v>
      </c>
      <c r="F158" s="19"/>
      <c r="G158" s="19" t="s">
        <v>191</v>
      </c>
      <c r="H158" s="40"/>
      <c r="I158" s="19" t="s">
        <v>191</v>
      </c>
    </row>
    <row r="159" spans="2:9" s="20" customFormat="1" ht="12.75">
      <c r="B159" s="21"/>
      <c r="C159" s="21"/>
      <c r="D159" s="6"/>
      <c r="E159" s="7" t="s">
        <v>79</v>
      </c>
      <c r="F159" s="19"/>
      <c r="G159" s="19" t="s">
        <v>191</v>
      </c>
      <c r="H159" s="40"/>
      <c r="I159" s="19" t="s">
        <v>191</v>
      </c>
    </row>
    <row r="160" spans="2:9" s="20" customFormat="1" ht="12.75">
      <c r="B160" s="21"/>
      <c r="C160" s="21"/>
      <c r="D160" s="6"/>
      <c r="E160" s="7" t="s">
        <v>80</v>
      </c>
      <c r="F160" s="19"/>
      <c r="G160" s="19" t="s">
        <v>191</v>
      </c>
      <c r="H160" s="40"/>
      <c r="I160" s="19" t="s">
        <v>191</v>
      </c>
    </row>
    <row r="161" spans="2:9" s="20" customFormat="1" ht="12.75">
      <c r="B161" s="21"/>
      <c r="C161" s="21"/>
      <c r="D161" s="6"/>
      <c r="E161" s="7" t="s">
        <v>81</v>
      </c>
      <c r="F161" s="19"/>
      <c r="G161" s="19" t="s">
        <v>191</v>
      </c>
      <c r="H161" s="40"/>
      <c r="I161" s="19" t="s">
        <v>191</v>
      </c>
    </row>
    <row r="162" spans="2:9" s="20" customFormat="1" ht="12.75">
      <c r="B162" s="21"/>
      <c r="C162" s="21"/>
      <c r="D162" s="6"/>
      <c r="E162" s="7" t="s">
        <v>82</v>
      </c>
      <c r="F162" s="19"/>
      <c r="G162" s="19" t="s">
        <v>191</v>
      </c>
      <c r="H162" s="40"/>
      <c r="I162" s="19" t="s">
        <v>191</v>
      </c>
    </row>
    <row r="163" spans="2:9" s="20" customFormat="1" ht="12.75">
      <c r="B163" s="21"/>
      <c r="C163" s="21"/>
      <c r="D163" s="6"/>
      <c r="E163" s="7"/>
      <c r="F163" s="19"/>
      <c r="G163" s="19"/>
      <c r="H163" s="40"/>
      <c r="I163" s="19"/>
    </row>
    <row r="164" spans="2:9" s="13" customFormat="1" ht="12.75">
      <c r="B164" s="8">
        <v>30</v>
      </c>
      <c r="C164" s="36" t="s">
        <v>26</v>
      </c>
      <c r="D164" s="2"/>
      <c r="E164" s="2"/>
      <c r="F164" s="15"/>
      <c r="G164" s="35" t="s">
        <v>191</v>
      </c>
      <c r="H164" s="38"/>
      <c r="I164" s="35" t="s">
        <v>191</v>
      </c>
    </row>
    <row r="165" spans="2:9" s="20" customFormat="1" ht="12.75">
      <c r="B165" s="21"/>
      <c r="C165" s="6"/>
      <c r="D165" s="7"/>
      <c r="E165" s="7"/>
      <c r="F165" s="19"/>
      <c r="G165" s="40"/>
      <c r="H165" s="40"/>
      <c r="I165" s="40"/>
    </row>
    <row r="166" spans="2:9" s="20" customFormat="1" ht="12.75">
      <c r="B166" s="21">
        <v>31</v>
      </c>
      <c r="C166" s="9" t="s">
        <v>206</v>
      </c>
      <c r="D166" s="2"/>
      <c r="E166" s="2"/>
      <c r="F166" s="19"/>
      <c r="G166" s="35" t="s">
        <v>191</v>
      </c>
      <c r="H166" s="38"/>
      <c r="I166" s="35" t="s">
        <v>191</v>
      </c>
    </row>
    <row r="167" spans="2:9" s="20" customFormat="1" ht="12.75">
      <c r="B167" s="21"/>
      <c r="C167" s="9"/>
      <c r="D167" s="2"/>
      <c r="E167" s="2"/>
      <c r="F167" s="19"/>
      <c r="G167" s="15"/>
      <c r="H167" s="38"/>
      <c r="I167" s="15"/>
    </row>
    <row r="168" spans="2:9" s="13" customFormat="1" ht="12.75">
      <c r="B168" s="8">
        <v>32</v>
      </c>
      <c r="C168" s="9" t="s">
        <v>50</v>
      </c>
      <c r="D168" s="2"/>
      <c r="E168" s="2"/>
      <c r="F168" s="15"/>
      <c r="G168" s="15" t="s">
        <v>191</v>
      </c>
      <c r="H168" s="38"/>
      <c r="I168" s="15" t="s">
        <v>191</v>
      </c>
    </row>
    <row r="169" spans="2:9" s="13" customFormat="1" ht="12.75">
      <c r="B169" s="8"/>
      <c r="C169" s="9"/>
      <c r="D169" s="2"/>
      <c r="E169" s="2"/>
      <c r="F169" s="15"/>
      <c r="G169" s="15"/>
      <c r="H169" s="38"/>
      <c r="I169" s="15"/>
    </row>
    <row r="170" spans="2:9" s="13" customFormat="1" ht="12.75">
      <c r="B170" s="8">
        <v>33</v>
      </c>
      <c r="C170" s="36" t="s">
        <v>6</v>
      </c>
      <c r="D170" s="2"/>
      <c r="E170" s="2"/>
      <c r="F170" s="15"/>
      <c r="G170" s="15"/>
      <c r="H170" s="38"/>
      <c r="I170" s="15"/>
    </row>
    <row r="171" spans="2:9" s="13" customFormat="1" ht="12.75">
      <c r="B171" s="8"/>
      <c r="C171" s="36"/>
      <c r="D171" s="2"/>
      <c r="E171" s="2"/>
      <c r="F171" s="15"/>
      <c r="G171" s="15"/>
      <c r="H171" s="38"/>
      <c r="I171" s="15"/>
    </row>
    <row r="172" spans="1:9" s="20" customFormat="1" ht="12.75">
      <c r="A172" s="20">
        <v>123</v>
      </c>
      <c r="B172" s="21">
        <v>34</v>
      </c>
      <c r="C172" s="21"/>
      <c r="D172" s="7" t="s">
        <v>100</v>
      </c>
      <c r="E172" s="7"/>
      <c r="F172" s="19"/>
      <c r="G172" s="19" t="s">
        <v>191</v>
      </c>
      <c r="H172" s="40"/>
      <c r="I172" s="19" t="s">
        <v>191</v>
      </c>
    </row>
    <row r="173" spans="2:9" s="20" customFormat="1" ht="12.75">
      <c r="B173" s="21"/>
      <c r="C173" s="21"/>
      <c r="D173" s="7"/>
      <c r="E173" s="7"/>
      <c r="F173" s="19"/>
      <c r="G173" s="19"/>
      <c r="H173" s="40"/>
      <c r="I173" s="19"/>
    </row>
    <row r="174" spans="1:9" s="20" customFormat="1" ht="12.75">
      <c r="A174" s="20">
        <v>124</v>
      </c>
      <c r="B174" s="21">
        <v>35</v>
      </c>
      <c r="C174" s="21"/>
      <c r="D174" s="7" t="s">
        <v>202</v>
      </c>
      <c r="E174" s="7"/>
      <c r="F174" s="19"/>
      <c r="G174" s="19" t="s">
        <v>191</v>
      </c>
      <c r="H174" s="40"/>
      <c r="I174" s="19" t="s">
        <v>191</v>
      </c>
    </row>
    <row r="175" spans="2:9" s="20" customFormat="1" ht="12.75">
      <c r="B175" s="21"/>
      <c r="C175" s="21"/>
      <c r="D175" s="7"/>
      <c r="E175" s="7"/>
      <c r="F175" s="19"/>
      <c r="G175" s="19"/>
      <c r="H175" s="40"/>
      <c r="I175" s="19"/>
    </row>
    <row r="176" spans="1:9" s="20" customFormat="1" ht="12.75">
      <c r="A176" s="20">
        <v>126</v>
      </c>
      <c r="B176" s="21">
        <v>36</v>
      </c>
      <c r="C176" s="21"/>
      <c r="D176" s="7" t="s">
        <v>101</v>
      </c>
      <c r="E176" s="7"/>
      <c r="F176" s="19"/>
      <c r="G176" s="34" t="s">
        <v>191</v>
      </c>
      <c r="H176" s="40"/>
      <c r="I176" s="34" t="s">
        <v>191</v>
      </c>
    </row>
    <row r="177" spans="1:9" s="20" customFormat="1" ht="12.75">
      <c r="A177" s="20">
        <v>127</v>
      </c>
      <c r="B177" s="21"/>
      <c r="C177" s="21"/>
      <c r="D177" s="23"/>
      <c r="E177" s="7" t="s">
        <v>203</v>
      </c>
      <c r="F177" s="19"/>
      <c r="G177" s="19" t="s">
        <v>191</v>
      </c>
      <c r="H177" s="40"/>
      <c r="I177" s="19" t="s">
        <v>191</v>
      </c>
    </row>
    <row r="178" spans="2:9" s="20" customFormat="1" ht="12.75">
      <c r="B178" s="21"/>
      <c r="C178" s="21"/>
      <c r="D178" s="23"/>
      <c r="E178" s="7" t="s">
        <v>148</v>
      </c>
      <c r="F178" s="19"/>
      <c r="G178" s="19" t="s">
        <v>191</v>
      </c>
      <c r="H178" s="40"/>
      <c r="I178" s="19" t="s">
        <v>191</v>
      </c>
    </row>
    <row r="179" spans="2:9" s="20" customFormat="1" ht="12.75">
      <c r="B179" s="21"/>
      <c r="C179" s="21"/>
      <c r="D179" s="23"/>
      <c r="E179" s="7" t="s">
        <v>149</v>
      </c>
      <c r="F179" s="19"/>
      <c r="G179" s="19" t="s">
        <v>191</v>
      </c>
      <c r="H179" s="40"/>
      <c r="I179" s="19" t="s">
        <v>191</v>
      </c>
    </row>
    <row r="180" spans="2:9" s="20" customFormat="1" ht="12.75">
      <c r="B180" s="21"/>
      <c r="C180" s="21"/>
      <c r="D180" s="23"/>
      <c r="E180" s="7" t="s">
        <v>138</v>
      </c>
      <c r="F180" s="19"/>
      <c r="G180" s="19" t="s">
        <v>191</v>
      </c>
      <c r="H180" s="40"/>
      <c r="I180" s="19" t="s">
        <v>191</v>
      </c>
    </row>
    <row r="181" spans="2:9" s="20" customFormat="1" ht="12.75">
      <c r="B181" s="21"/>
      <c r="C181" s="21"/>
      <c r="D181" s="23"/>
      <c r="E181" s="7"/>
      <c r="F181" s="19"/>
      <c r="G181" s="19"/>
      <c r="H181" s="40"/>
      <c r="I181" s="19"/>
    </row>
    <row r="182" spans="2:9" s="20" customFormat="1" ht="12.75">
      <c r="B182" s="21">
        <v>37</v>
      </c>
      <c r="C182" s="21"/>
      <c r="D182" s="7" t="s">
        <v>154</v>
      </c>
      <c r="E182" s="7"/>
      <c r="F182" s="19"/>
      <c r="G182" s="34" t="s">
        <v>191</v>
      </c>
      <c r="H182" s="40"/>
      <c r="I182" s="34" t="s">
        <v>191</v>
      </c>
    </row>
    <row r="183" spans="2:9" s="20" customFormat="1" ht="12.75">
      <c r="B183" s="21"/>
      <c r="C183" s="21"/>
      <c r="D183" s="7"/>
      <c r="E183" s="7"/>
      <c r="F183" s="19"/>
      <c r="G183" s="19"/>
      <c r="H183" s="40"/>
      <c r="I183" s="19"/>
    </row>
    <row r="184" spans="2:9" s="20" customFormat="1" ht="12.75">
      <c r="B184" s="21">
        <v>38</v>
      </c>
      <c r="C184" s="21"/>
      <c r="D184" s="7" t="s">
        <v>150</v>
      </c>
      <c r="E184" s="7"/>
      <c r="F184" s="19"/>
      <c r="G184" s="34" t="s">
        <v>191</v>
      </c>
      <c r="H184" s="40"/>
      <c r="I184" s="34" t="s">
        <v>191</v>
      </c>
    </row>
    <row r="185" spans="1:9" s="20" customFormat="1" ht="12.75">
      <c r="A185" s="20">
        <v>130</v>
      </c>
      <c r="B185" s="21"/>
      <c r="C185" s="21"/>
      <c r="D185" s="23"/>
      <c r="E185" s="7" t="s">
        <v>28</v>
      </c>
      <c r="F185" s="19"/>
      <c r="G185" s="19" t="s">
        <v>191</v>
      </c>
      <c r="H185" s="40"/>
      <c r="I185" s="19" t="s">
        <v>191</v>
      </c>
    </row>
    <row r="186" spans="1:9" s="20" customFormat="1" ht="12.75">
      <c r="A186" s="20">
        <v>131</v>
      </c>
      <c r="B186" s="21"/>
      <c r="C186" s="21"/>
      <c r="D186" s="23"/>
      <c r="E186" s="7" t="s">
        <v>27</v>
      </c>
      <c r="F186" s="19"/>
      <c r="G186" s="19" t="s">
        <v>191</v>
      </c>
      <c r="H186" s="40"/>
      <c r="I186" s="19" t="s">
        <v>191</v>
      </c>
    </row>
    <row r="187" spans="2:9" s="20" customFormat="1" ht="12.75">
      <c r="B187" s="21"/>
      <c r="C187" s="21"/>
      <c r="D187" s="23"/>
      <c r="E187" s="7" t="s">
        <v>152</v>
      </c>
      <c r="F187" s="19"/>
      <c r="G187" s="19" t="s">
        <v>191</v>
      </c>
      <c r="H187" s="40"/>
      <c r="I187" s="19" t="s">
        <v>191</v>
      </c>
    </row>
    <row r="188" spans="2:9" s="20" customFormat="1" ht="12.75">
      <c r="B188" s="21"/>
      <c r="C188" s="21"/>
      <c r="D188" s="23"/>
      <c r="E188" s="7" t="s">
        <v>151</v>
      </c>
      <c r="F188" s="19"/>
      <c r="G188" s="19" t="s">
        <v>191</v>
      </c>
      <c r="H188" s="40"/>
      <c r="I188" s="19" t="s">
        <v>191</v>
      </c>
    </row>
    <row r="189" spans="2:9" s="20" customFormat="1" ht="12.75">
      <c r="B189" s="21"/>
      <c r="C189" s="21"/>
      <c r="D189" s="23"/>
      <c r="E189" s="7"/>
      <c r="F189" s="19"/>
      <c r="G189" s="19"/>
      <c r="H189" s="40"/>
      <c r="I189" s="19"/>
    </row>
    <row r="190" spans="1:9" s="20" customFormat="1" ht="12.75">
      <c r="A190" s="20">
        <v>132</v>
      </c>
      <c r="B190" s="21">
        <v>39</v>
      </c>
      <c r="C190" s="21"/>
      <c r="D190" s="7" t="s">
        <v>102</v>
      </c>
      <c r="E190" s="7"/>
      <c r="F190" s="19"/>
      <c r="G190" s="34" t="s">
        <v>191</v>
      </c>
      <c r="H190" s="40"/>
      <c r="I190" s="34" t="s">
        <v>191</v>
      </c>
    </row>
    <row r="191" spans="1:9" s="20" customFormat="1" ht="12.75">
      <c r="A191" s="20">
        <v>133</v>
      </c>
      <c r="B191" s="21"/>
      <c r="C191" s="21"/>
      <c r="D191" s="7"/>
      <c r="E191" s="7" t="s">
        <v>29</v>
      </c>
      <c r="F191" s="19"/>
      <c r="G191" s="19" t="s">
        <v>191</v>
      </c>
      <c r="H191" s="40"/>
      <c r="I191" s="19" t="s">
        <v>191</v>
      </c>
    </row>
    <row r="192" spans="1:9" s="20" customFormat="1" ht="12.75">
      <c r="A192" s="20">
        <v>134</v>
      </c>
      <c r="B192" s="21"/>
      <c r="C192" s="21"/>
      <c r="D192" s="7"/>
      <c r="E192" s="7" t="s">
        <v>167</v>
      </c>
      <c r="F192" s="19"/>
      <c r="G192" s="19" t="s">
        <v>191</v>
      </c>
      <c r="H192" s="40"/>
      <c r="I192" s="19" t="s">
        <v>191</v>
      </c>
    </row>
    <row r="193" spans="2:9" s="20" customFormat="1" ht="12.75">
      <c r="B193" s="21"/>
      <c r="C193" s="21"/>
      <c r="D193" s="7"/>
      <c r="E193" s="7"/>
      <c r="F193" s="19"/>
      <c r="G193" s="19"/>
      <c r="H193" s="40"/>
      <c r="I193" s="19"/>
    </row>
    <row r="194" spans="2:9" s="20" customFormat="1" ht="12.75">
      <c r="B194" s="21">
        <v>40</v>
      </c>
      <c r="C194" s="21"/>
      <c r="D194" s="7" t="s">
        <v>204</v>
      </c>
      <c r="E194" s="7"/>
      <c r="F194" s="19"/>
      <c r="G194" s="19" t="s">
        <v>191</v>
      </c>
      <c r="H194" s="40"/>
      <c r="I194" s="19" t="s">
        <v>191</v>
      </c>
    </row>
    <row r="195" spans="2:9" s="20" customFormat="1" ht="12.75">
      <c r="B195" s="21"/>
      <c r="C195" s="21"/>
      <c r="D195" s="7"/>
      <c r="E195" s="7"/>
      <c r="F195" s="19"/>
      <c r="G195" s="19"/>
      <c r="H195" s="40"/>
      <c r="I195" s="19"/>
    </row>
    <row r="196" spans="1:9" s="5" customFormat="1" ht="12.75">
      <c r="A196" s="5">
        <v>135</v>
      </c>
      <c r="B196" s="5">
        <v>41</v>
      </c>
      <c r="C196" s="5" t="s">
        <v>20</v>
      </c>
      <c r="G196" s="35" t="s">
        <v>191</v>
      </c>
      <c r="H196" s="38"/>
      <c r="I196" s="35" t="s">
        <v>191</v>
      </c>
    </row>
    <row r="197" spans="2:9" s="20" customFormat="1" ht="12.75">
      <c r="B197" s="21"/>
      <c r="C197" s="7"/>
      <c r="D197" s="7"/>
      <c r="E197" s="7"/>
      <c r="F197" s="19"/>
      <c r="G197" s="18"/>
      <c r="H197" s="48"/>
      <c r="I197" s="18"/>
    </row>
    <row r="198" spans="1:9" s="5" customFormat="1" ht="12.75">
      <c r="A198" s="5">
        <v>136</v>
      </c>
      <c r="B198" s="5">
        <v>42</v>
      </c>
      <c r="C198" s="5" t="s">
        <v>21</v>
      </c>
      <c r="G198" s="15"/>
      <c r="H198" s="38"/>
      <c r="I198" s="15"/>
    </row>
    <row r="199" spans="2:9" s="20" customFormat="1" ht="12.75">
      <c r="B199" s="21">
        <v>43</v>
      </c>
      <c r="C199" s="21"/>
      <c r="D199" s="7" t="s">
        <v>111</v>
      </c>
      <c r="E199" s="7"/>
      <c r="F199" s="19"/>
      <c r="G199" s="34" t="s">
        <v>191</v>
      </c>
      <c r="H199" s="40"/>
      <c r="I199" s="34" t="s">
        <v>191</v>
      </c>
    </row>
    <row r="200" spans="2:9" s="20" customFormat="1" ht="12.75">
      <c r="B200" s="21"/>
      <c r="C200" s="21"/>
      <c r="D200" s="7"/>
      <c r="E200" s="7"/>
      <c r="F200" s="19"/>
      <c r="G200" s="19"/>
      <c r="H200" s="40"/>
      <c r="I200" s="19"/>
    </row>
    <row r="201" spans="1:9" s="20" customFormat="1" ht="12.75">
      <c r="A201" s="20">
        <v>137</v>
      </c>
      <c r="B201" s="21">
        <v>44</v>
      </c>
      <c r="C201" s="21"/>
      <c r="D201" s="7" t="s">
        <v>103</v>
      </c>
      <c r="E201" s="7"/>
      <c r="F201" s="19"/>
      <c r="G201" s="34" t="s">
        <v>191</v>
      </c>
      <c r="H201" s="40"/>
      <c r="I201" s="34" t="s">
        <v>191</v>
      </c>
    </row>
    <row r="202" spans="1:9" s="20" customFormat="1" ht="12.75">
      <c r="A202" s="20">
        <v>139</v>
      </c>
      <c r="B202" s="21"/>
      <c r="C202" s="21"/>
      <c r="D202" s="23"/>
      <c r="E202" s="7" t="s">
        <v>30</v>
      </c>
      <c r="F202" s="19"/>
      <c r="G202" s="19" t="s">
        <v>191</v>
      </c>
      <c r="H202" s="40"/>
      <c r="I202" s="19" t="s">
        <v>191</v>
      </c>
    </row>
    <row r="203" spans="1:9" s="20" customFormat="1" ht="12.75">
      <c r="A203" s="20">
        <v>140</v>
      </c>
      <c r="B203" s="21"/>
      <c r="C203" s="21"/>
      <c r="D203" s="23"/>
      <c r="E203" s="7" t="s">
        <v>104</v>
      </c>
      <c r="F203" s="19"/>
      <c r="G203" s="19" t="s">
        <v>191</v>
      </c>
      <c r="H203" s="40"/>
      <c r="I203" s="19" t="s">
        <v>191</v>
      </c>
    </row>
    <row r="204" spans="1:9" s="20" customFormat="1" ht="12.75">
      <c r="A204" s="20">
        <v>141</v>
      </c>
      <c r="B204" s="21"/>
      <c r="C204" s="21"/>
      <c r="D204" s="23"/>
      <c r="E204" s="7" t="s">
        <v>105</v>
      </c>
      <c r="F204" s="19"/>
      <c r="G204" s="19" t="s">
        <v>191</v>
      </c>
      <c r="H204" s="40"/>
      <c r="I204" s="19" t="s">
        <v>191</v>
      </c>
    </row>
    <row r="205" spans="1:9" s="20" customFormat="1" ht="12.75">
      <c r="A205" s="20">
        <v>142</v>
      </c>
      <c r="B205" s="21"/>
      <c r="C205" s="21"/>
      <c r="D205" s="23"/>
      <c r="E205" s="7" t="s">
        <v>106</v>
      </c>
      <c r="F205" s="19"/>
      <c r="G205" s="19" t="s">
        <v>191</v>
      </c>
      <c r="H205" s="40"/>
      <c r="I205" s="19" t="s">
        <v>191</v>
      </c>
    </row>
    <row r="206" spans="2:9" s="20" customFormat="1" ht="12.75">
      <c r="B206" s="21"/>
      <c r="C206" s="21"/>
      <c r="D206" s="23"/>
      <c r="E206" s="7" t="s">
        <v>107</v>
      </c>
      <c r="F206" s="19"/>
      <c r="G206" s="19" t="s">
        <v>191</v>
      </c>
      <c r="H206" s="40"/>
      <c r="I206" s="19" t="s">
        <v>191</v>
      </c>
    </row>
    <row r="207" spans="2:9" s="20" customFormat="1" ht="12.75">
      <c r="B207" s="21"/>
      <c r="C207" s="21"/>
      <c r="D207" s="23"/>
      <c r="E207" s="11" t="s">
        <v>51</v>
      </c>
      <c r="F207" s="33"/>
      <c r="G207" s="19" t="s">
        <v>191</v>
      </c>
      <c r="H207" s="40"/>
      <c r="I207" s="19" t="s">
        <v>191</v>
      </c>
    </row>
    <row r="208" spans="2:9" s="20" customFormat="1" ht="12.75">
      <c r="B208" s="21"/>
      <c r="C208" s="21"/>
      <c r="D208" s="23"/>
      <c r="E208" s="6" t="s">
        <v>52</v>
      </c>
      <c r="F208" s="33"/>
      <c r="G208" s="19" t="s">
        <v>191</v>
      </c>
      <c r="H208" s="40"/>
      <c r="I208" s="19" t="s">
        <v>191</v>
      </c>
    </row>
    <row r="209" spans="2:9" s="20" customFormat="1" ht="12.75">
      <c r="B209" s="21"/>
      <c r="C209" s="21"/>
      <c r="D209" s="23"/>
      <c r="E209" s="11" t="s">
        <v>53</v>
      </c>
      <c r="F209" s="33"/>
      <c r="G209" s="19" t="s">
        <v>191</v>
      </c>
      <c r="H209" s="40"/>
      <c r="I209" s="19" t="s">
        <v>191</v>
      </c>
    </row>
    <row r="210" spans="2:9" s="20" customFormat="1" ht="12.75">
      <c r="B210" s="21"/>
      <c r="C210" s="21"/>
      <c r="D210" s="23"/>
      <c r="E210" s="6" t="s">
        <v>168</v>
      </c>
      <c r="F210" s="33"/>
      <c r="G210" s="19" t="s">
        <v>191</v>
      </c>
      <c r="H210" s="40"/>
      <c r="I210" s="19" t="s">
        <v>191</v>
      </c>
    </row>
    <row r="211" spans="2:9" s="20" customFormat="1" ht="12.75">
      <c r="B211" s="21"/>
      <c r="C211" s="21"/>
      <c r="D211" s="23"/>
      <c r="E211" s="11" t="s">
        <v>54</v>
      </c>
      <c r="F211" s="33"/>
      <c r="G211" s="19" t="s">
        <v>191</v>
      </c>
      <c r="H211" s="40"/>
      <c r="I211" s="19" t="s">
        <v>191</v>
      </c>
    </row>
    <row r="212" spans="2:9" s="20" customFormat="1" ht="12.75">
      <c r="B212" s="21"/>
      <c r="C212" s="21"/>
      <c r="D212" s="23"/>
      <c r="E212" s="6" t="s">
        <v>55</v>
      </c>
      <c r="F212" s="33"/>
      <c r="G212" s="19" t="s">
        <v>191</v>
      </c>
      <c r="H212" s="40"/>
      <c r="I212" s="19" t="s">
        <v>191</v>
      </c>
    </row>
    <row r="213" spans="2:9" s="20" customFormat="1" ht="12.75">
      <c r="B213" s="21"/>
      <c r="C213" s="21"/>
      <c r="D213" s="23"/>
      <c r="E213" s="11" t="s">
        <v>83</v>
      </c>
      <c r="F213" s="33"/>
      <c r="G213" s="19" t="s">
        <v>191</v>
      </c>
      <c r="H213" s="40"/>
      <c r="I213" s="19" t="s">
        <v>191</v>
      </c>
    </row>
    <row r="214" spans="1:9" s="20" customFormat="1" ht="12.75">
      <c r="A214" s="20">
        <v>143</v>
      </c>
      <c r="B214" s="21"/>
      <c r="C214" s="21"/>
      <c r="D214" s="23"/>
      <c r="E214" s="7" t="s">
        <v>57</v>
      </c>
      <c r="F214" s="19"/>
      <c r="G214" s="19" t="s">
        <v>191</v>
      </c>
      <c r="H214" s="40"/>
      <c r="I214" s="19" t="s">
        <v>191</v>
      </c>
    </row>
    <row r="215" spans="1:9" s="20" customFormat="1" ht="12.75">
      <c r="A215" s="20">
        <v>144</v>
      </c>
      <c r="B215" s="21"/>
      <c r="C215" s="21"/>
      <c r="D215" s="23"/>
      <c r="E215" s="7" t="s">
        <v>59</v>
      </c>
      <c r="F215" s="19"/>
      <c r="G215" s="19" t="s">
        <v>191</v>
      </c>
      <c r="H215" s="40"/>
      <c r="I215" s="19" t="s">
        <v>191</v>
      </c>
    </row>
    <row r="216" spans="1:9" s="20" customFormat="1" ht="12.75">
      <c r="A216" s="20">
        <v>145</v>
      </c>
      <c r="B216" s="21"/>
      <c r="C216" s="21"/>
      <c r="D216" s="23"/>
      <c r="E216" s="7" t="s">
        <v>58</v>
      </c>
      <c r="F216" s="19"/>
      <c r="G216" s="19" t="s">
        <v>191</v>
      </c>
      <c r="H216" s="40"/>
      <c r="I216" s="19" t="s">
        <v>191</v>
      </c>
    </row>
    <row r="217" spans="1:9" s="20" customFormat="1" ht="12.75">
      <c r="A217" s="20">
        <v>146</v>
      </c>
      <c r="B217" s="21"/>
      <c r="C217" s="21"/>
      <c r="D217" s="23"/>
      <c r="E217" s="7" t="s">
        <v>56</v>
      </c>
      <c r="F217" s="19"/>
      <c r="G217" s="19" t="s">
        <v>191</v>
      </c>
      <c r="H217" s="40"/>
      <c r="I217" s="19" t="s">
        <v>191</v>
      </c>
    </row>
    <row r="218" spans="1:9" s="20" customFormat="1" ht="12.75">
      <c r="A218" s="20">
        <v>147</v>
      </c>
      <c r="B218" s="21"/>
      <c r="C218" s="21"/>
      <c r="D218" s="23"/>
      <c r="E218" s="7" t="s">
        <v>31</v>
      </c>
      <c r="F218" s="19"/>
      <c r="G218" s="19" t="s">
        <v>191</v>
      </c>
      <c r="H218" s="40"/>
      <c r="I218" s="19" t="s">
        <v>191</v>
      </c>
    </row>
    <row r="219" spans="1:9" s="20" customFormat="1" ht="12.75">
      <c r="A219" s="20">
        <v>151</v>
      </c>
      <c r="B219" s="21"/>
      <c r="C219" s="21"/>
      <c r="D219" s="23"/>
      <c r="E219" s="7" t="s">
        <v>153</v>
      </c>
      <c r="F219" s="19"/>
      <c r="G219" s="19" t="s">
        <v>191</v>
      </c>
      <c r="H219" s="40"/>
      <c r="I219" s="19" t="s">
        <v>191</v>
      </c>
    </row>
    <row r="220" spans="2:9" s="20" customFormat="1" ht="12.75">
      <c r="B220" s="21"/>
      <c r="C220" s="21"/>
      <c r="D220" s="23"/>
      <c r="E220" s="7" t="s">
        <v>169</v>
      </c>
      <c r="F220" s="19"/>
      <c r="G220" s="19" t="s">
        <v>191</v>
      </c>
      <c r="H220" s="40"/>
      <c r="I220" s="19" t="s">
        <v>191</v>
      </c>
    </row>
    <row r="221" spans="2:9" s="20" customFormat="1" ht="12.75">
      <c r="B221" s="21"/>
      <c r="C221" s="21"/>
      <c r="D221" s="23"/>
      <c r="E221" s="7"/>
      <c r="F221" s="19"/>
      <c r="G221" s="19"/>
      <c r="H221" s="40"/>
      <c r="I221" s="19"/>
    </row>
    <row r="222" spans="1:9" s="20" customFormat="1" ht="12.75">
      <c r="A222" s="20">
        <v>153</v>
      </c>
      <c r="B222" s="21">
        <v>45</v>
      </c>
      <c r="C222" s="21"/>
      <c r="D222" s="7" t="s">
        <v>32</v>
      </c>
      <c r="E222" s="7"/>
      <c r="F222" s="19"/>
      <c r="G222" s="34" t="s">
        <v>191</v>
      </c>
      <c r="H222" s="40"/>
      <c r="I222" s="34" t="s">
        <v>191</v>
      </c>
    </row>
    <row r="223" spans="1:9" s="20" customFormat="1" ht="12.75">
      <c r="A223" s="20">
        <v>154</v>
      </c>
      <c r="B223" s="21"/>
      <c r="C223" s="21"/>
      <c r="D223" s="23"/>
      <c r="E223" s="7" t="s">
        <v>147</v>
      </c>
      <c r="F223" s="19"/>
      <c r="G223" s="19" t="s">
        <v>191</v>
      </c>
      <c r="H223" s="40"/>
      <c r="I223" s="19" t="s">
        <v>191</v>
      </c>
    </row>
    <row r="224" spans="1:9" s="20" customFormat="1" ht="12.75">
      <c r="A224" s="20">
        <v>155</v>
      </c>
      <c r="B224" s="21"/>
      <c r="C224" s="21"/>
      <c r="D224" s="23"/>
      <c r="E224" s="7" t="s">
        <v>84</v>
      </c>
      <c r="F224" s="19"/>
      <c r="G224" s="19" t="s">
        <v>191</v>
      </c>
      <c r="H224" s="40"/>
      <c r="I224" s="19" t="s">
        <v>191</v>
      </c>
    </row>
    <row r="225" spans="2:9" s="20" customFormat="1" ht="12.75">
      <c r="B225" s="21"/>
      <c r="C225" s="21"/>
      <c r="D225" s="23"/>
      <c r="E225" s="7" t="s">
        <v>170</v>
      </c>
      <c r="F225" s="19"/>
      <c r="G225" s="19" t="s">
        <v>191</v>
      </c>
      <c r="H225" s="40"/>
      <c r="I225" s="19" t="s">
        <v>191</v>
      </c>
    </row>
    <row r="226" spans="2:9" s="20" customFormat="1" ht="12.75">
      <c r="B226" s="21"/>
      <c r="C226" s="21"/>
      <c r="D226" s="23"/>
      <c r="E226" s="7" t="s">
        <v>171</v>
      </c>
      <c r="F226" s="19"/>
      <c r="G226" s="19" t="s">
        <v>191</v>
      </c>
      <c r="H226" s="40"/>
      <c r="I226" s="19" t="s">
        <v>191</v>
      </c>
    </row>
    <row r="227" spans="1:9" s="20" customFormat="1" ht="12.75">
      <c r="A227" s="20">
        <v>156</v>
      </c>
      <c r="B227" s="21"/>
      <c r="C227" s="21"/>
      <c r="D227" s="23"/>
      <c r="E227" s="7" t="s">
        <v>60</v>
      </c>
      <c r="F227" s="19"/>
      <c r="G227" s="19" t="s">
        <v>191</v>
      </c>
      <c r="H227" s="40"/>
      <c r="I227" s="19" t="s">
        <v>191</v>
      </c>
    </row>
    <row r="228" spans="2:9" s="20" customFormat="1" ht="12.75">
      <c r="B228" s="21"/>
      <c r="C228" s="21"/>
      <c r="D228" s="23"/>
      <c r="E228" s="7"/>
      <c r="F228" s="19"/>
      <c r="G228" s="19"/>
      <c r="H228" s="40"/>
      <c r="I228" s="19"/>
    </row>
    <row r="229" spans="1:9" s="20" customFormat="1" ht="12.75">
      <c r="A229" s="20">
        <v>152</v>
      </c>
      <c r="B229" s="21">
        <v>46</v>
      </c>
      <c r="C229" s="21"/>
      <c r="D229" s="7" t="s">
        <v>96</v>
      </c>
      <c r="E229" s="7"/>
      <c r="F229" s="19"/>
      <c r="G229" s="34" t="s">
        <v>191</v>
      </c>
      <c r="H229" s="40"/>
      <c r="I229" s="34" t="s">
        <v>191</v>
      </c>
    </row>
    <row r="230" spans="2:9" s="20" customFormat="1" ht="12.75">
      <c r="B230" s="21"/>
      <c r="C230" s="21"/>
      <c r="D230" s="7"/>
      <c r="E230" s="7" t="s">
        <v>139</v>
      </c>
      <c r="F230" s="19"/>
      <c r="G230" s="19" t="s">
        <v>191</v>
      </c>
      <c r="H230" s="40"/>
      <c r="I230" s="19" t="s">
        <v>191</v>
      </c>
    </row>
    <row r="231" spans="2:9" s="20" customFormat="1" ht="12.75">
      <c r="B231" s="21"/>
      <c r="C231" s="21"/>
      <c r="D231" s="7"/>
      <c r="E231" s="7" t="s">
        <v>140</v>
      </c>
      <c r="F231" s="19"/>
      <c r="G231" s="19" t="s">
        <v>191</v>
      </c>
      <c r="H231" s="40"/>
      <c r="I231" s="19" t="s">
        <v>191</v>
      </c>
    </row>
    <row r="232" spans="2:9" s="20" customFormat="1" ht="12.75">
      <c r="B232" s="21"/>
      <c r="C232" s="21"/>
      <c r="D232" s="7"/>
      <c r="E232" s="7" t="s">
        <v>141</v>
      </c>
      <c r="F232" s="19"/>
      <c r="G232" s="19" t="s">
        <v>191</v>
      </c>
      <c r="H232" s="40"/>
      <c r="I232" s="19" t="s">
        <v>191</v>
      </c>
    </row>
    <row r="233" spans="2:9" s="20" customFormat="1" ht="12.75">
      <c r="B233" s="21"/>
      <c r="C233" s="21"/>
      <c r="D233" s="7"/>
      <c r="E233" s="7" t="s">
        <v>144</v>
      </c>
      <c r="F233" s="19"/>
      <c r="G233" s="19" t="s">
        <v>191</v>
      </c>
      <c r="H233" s="40"/>
      <c r="I233" s="19" t="s">
        <v>191</v>
      </c>
    </row>
    <row r="234" spans="2:9" s="20" customFormat="1" ht="12.75">
      <c r="B234" s="21"/>
      <c r="C234" s="21"/>
      <c r="D234" s="7"/>
      <c r="E234" s="7" t="s">
        <v>146</v>
      </c>
      <c r="F234" s="19"/>
      <c r="G234" s="19" t="s">
        <v>191</v>
      </c>
      <c r="H234" s="40"/>
      <c r="I234" s="19" t="s">
        <v>191</v>
      </c>
    </row>
    <row r="235" spans="2:9" s="20" customFormat="1" ht="12.75">
      <c r="B235" s="21"/>
      <c r="C235" s="21"/>
      <c r="D235" s="7"/>
      <c r="E235" s="7"/>
      <c r="F235" s="19"/>
      <c r="G235" s="19"/>
      <c r="H235" s="40"/>
      <c r="I235" s="19"/>
    </row>
    <row r="236" spans="2:9" s="20" customFormat="1" ht="12.75">
      <c r="B236" s="21">
        <v>47</v>
      </c>
      <c r="C236" s="21"/>
      <c r="D236" s="7" t="s">
        <v>174</v>
      </c>
      <c r="E236" s="7"/>
      <c r="F236" s="19"/>
      <c r="G236" s="34" t="s">
        <v>191</v>
      </c>
      <c r="H236" s="40"/>
      <c r="I236" s="34" t="s">
        <v>191</v>
      </c>
    </row>
    <row r="237" spans="2:9" s="20" customFormat="1" ht="12.75">
      <c r="B237" s="21"/>
      <c r="C237" s="21"/>
      <c r="D237" s="7"/>
      <c r="E237" s="7" t="s">
        <v>172</v>
      </c>
      <c r="F237" s="19"/>
      <c r="G237" s="19" t="s">
        <v>191</v>
      </c>
      <c r="H237" s="40"/>
      <c r="I237" s="19" t="s">
        <v>191</v>
      </c>
    </row>
    <row r="238" spans="2:9" s="20" customFormat="1" ht="12.75">
      <c r="B238" s="21"/>
      <c r="C238" s="21"/>
      <c r="D238" s="7"/>
      <c r="E238" s="7" t="s">
        <v>173</v>
      </c>
      <c r="F238" s="19"/>
      <c r="G238" s="19" t="s">
        <v>191</v>
      </c>
      <c r="H238" s="40"/>
      <c r="I238" s="19" t="s">
        <v>191</v>
      </c>
    </row>
    <row r="239" spans="2:9" s="20" customFormat="1" ht="12.75">
      <c r="B239" s="21"/>
      <c r="C239" s="21"/>
      <c r="D239" s="7"/>
      <c r="E239" s="7"/>
      <c r="F239" s="19"/>
      <c r="G239" s="19"/>
      <c r="H239" s="40"/>
      <c r="I239" s="19"/>
    </row>
    <row r="240" spans="1:9" s="20" customFormat="1" ht="12.75">
      <c r="A240" s="20">
        <v>157</v>
      </c>
      <c r="B240" s="21">
        <v>48</v>
      </c>
      <c r="C240" s="21"/>
      <c r="D240" s="7" t="s">
        <v>189</v>
      </c>
      <c r="E240" s="7"/>
      <c r="F240" s="19"/>
      <c r="G240" s="34" t="s">
        <v>191</v>
      </c>
      <c r="H240" s="40"/>
      <c r="I240" s="34" t="s">
        <v>191</v>
      </c>
    </row>
    <row r="241" spans="1:9" s="20" customFormat="1" ht="12.75">
      <c r="A241" s="20">
        <v>158</v>
      </c>
      <c r="B241" s="21"/>
      <c r="C241" s="21"/>
      <c r="D241" s="7"/>
      <c r="E241" s="7" t="s">
        <v>175</v>
      </c>
      <c r="F241" s="19"/>
      <c r="G241" s="19" t="s">
        <v>191</v>
      </c>
      <c r="H241" s="40"/>
      <c r="I241" s="19" t="s">
        <v>191</v>
      </c>
    </row>
    <row r="242" spans="1:9" s="20" customFormat="1" ht="12.75">
      <c r="A242" s="20">
        <v>159</v>
      </c>
      <c r="B242" s="21"/>
      <c r="C242" s="21"/>
      <c r="D242" s="7"/>
      <c r="E242" s="7" t="s">
        <v>33</v>
      </c>
      <c r="F242" s="19"/>
      <c r="G242" s="19" t="s">
        <v>191</v>
      </c>
      <c r="H242" s="40"/>
      <c r="I242" s="19" t="s">
        <v>191</v>
      </c>
    </row>
    <row r="243" spans="2:9" s="20" customFormat="1" ht="12.75">
      <c r="B243" s="21"/>
      <c r="C243" s="21"/>
      <c r="D243" s="7"/>
      <c r="E243" s="7"/>
      <c r="F243" s="19"/>
      <c r="G243" s="19"/>
      <c r="H243" s="40"/>
      <c r="I243" s="19"/>
    </row>
    <row r="244" spans="1:9" s="13" customFormat="1" ht="12.75">
      <c r="A244" s="13">
        <v>160</v>
      </c>
      <c r="B244" s="8">
        <v>49</v>
      </c>
      <c r="C244" s="5" t="s">
        <v>26</v>
      </c>
      <c r="D244" s="2"/>
      <c r="E244" s="2"/>
      <c r="F244" s="15"/>
      <c r="G244" s="35" t="s">
        <v>191</v>
      </c>
      <c r="H244" s="38"/>
      <c r="I244" s="35" t="s">
        <v>191</v>
      </c>
    </row>
    <row r="245" spans="2:9" s="20" customFormat="1" ht="12.75">
      <c r="B245" s="21"/>
      <c r="C245" s="23"/>
      <c r="D245" s="7"/>
      <c r="E245" s="7"/>
      <c r="F245" s="19"/>
      <c r="G245" s="40"/>
      <c r="H245" s="40"/>
      <c r="I245" s="40"/>
    </row>
    <row r="246" spans="1:9" s="20" customFormat="1" ht="12.75">
      <c r="A246" s="20">
        <v>161</v>
      </c>
      <c r="B246" s="21">
        <v>50</v>
      </c>
      <c r="C246" s="8" t="s">
        <v>208</v>
      </c>
      <c r="D246" s="2"/>
      <c r="E246" s="2"/>
      <c r="F246" s="15"/>
      <c r="G246" s="35" t="s">
        <v>191</v>
      </c>
      <c r="H246" s="38"/>
      <c r="I246" s="35" t="s">
        <v>191</v>
      </c>
    </row>
    <row r="247" spans="2:9" s="20" customFormat="1" ht="12.75">
      <c r="B247" s="21"/>
      <c r="C247" s="2"/>
      <c r="D247" s="2"/>
      <c r="E247" s="2"/>
      <c r="F247" s="15"/>
      <c r="G247" s="15"/>
      <c r="H247" s="38"/>
      <c r="I247" s="15"/>
    </row>
    <row r="248" spans="1:9" s="13" customFormat="1" ht="12.75">
      <c r="A248" s="13">
        <v>162</v>
      </c>
      <c r="B248" s="8">
        <v>51</v>
      </c>
      <c r="C248" s="2" t="s">
        <v>34</v>
      </c>
      <c r="D248" s="2"/>
      <c r="E248" s="2"/>
      <c r="F248" s="15"/>
      <c r="G248" s="15"/>
      <c r="H248" s="38"/>
      <c r="I248" s="15"/>
    </row>
    <row r="249" spans="2:9" s="13" customFormat="1" ht="12.75">
      <c r="B249" s="8"/>
      <c r="C249" s="2"/>
      <c r="D249" s="2"/>
      <c r="E249" s="2"/>
      <c r="F249" s="15"/>
      <c r="G249" s="15"/>
      <c r="H249" s="38"/>
      <c r="I249" s="15"/>
    </row>
    <row r="250" spans="1:9" s="13" customFormat="1" ht="12.75">
      <c r="A250" s="13">
        <v>163</v>
      </c>
      <c r="B250" s="8">
        <v>52</v>
      </c>
      <c r="C250" s="5" t="s">
        <v>6</v>
      </c>
      <c r="D250" s="2"/>
      <c r="E250" s="2"/>
      <c r="F250" s="15"/>
      <c r="G250" s="15"/>
      <c r="H250" s="38"/>
      <c r="I250" s="15"/>
    </row>
    <row r="251" spans="2:9" s="13" customFormat="1" ht="12.75">
      <c r="B251" s="8"/>
      <c r="C251" s="5"/>
      <c r="D251" s="2"/>
      <c r="E251" s="2"/>
      <c r="F251" s="15"/>
      <c r="G251" s="15"/>
      <c r="H251" s="38"/>
      <c r="I251" s="15"/>
    </row>
    <row r="252" spans="2:9" s="20" customFormat="1" ht="12.75">
      <c r="B252" s="21">
        <v>53</v>
      </c>
      <c r="C252" s="7"/>
      <c r="D252" s="7" t="s">
        <v>176</v>
      </c>
      <c r="E252" s="7"/>
      <c r="F252" s="19"/>
      <c r="G252" s="34" t="s">
        <v>191</v>
      </c>
      <c r="H252" s="40"/>
      <c r="I252" s="34" t="s">
        <v>191</v>
      </c>
    </row>
    <row r="253" spans="2:9" s="20" customFormat="1" ht="12.75">
      <c r="B253" s="21"/>
      <c r="C253" s="7"/>
      <c r="D253" s="7"/>
      <c r="E253" s="7" t="s">
        <v>178</v>
      </c>
      <c r="F253" s="19"/>
      <c r="G253" s="19" t="s">
        <v>191</v>
      </c>
      <c r="H253" s="40"/>
      <c r="I253" s="19" t="s">
        <v>191</v>
      </c>
    </row>
    <row r="254" spans="2:9" s="20" customFormat="1" ht="12.75">
      <c r="B254" s="21"/>
      <c r="C254" s="7"/>
      <c r="D254" s="7"/>
      <c r="E254" s="7" t="s">
        <v>177</v>
      </c>
      <c r="F254" s="19"/>
      <c r="G254" s="19" t="s">
        <v>191</v>
      </c>
      <c r="H254" s="40"/>
      <c r="I254" s="19" t="s">
        <v>191</v>
      </c>
    </row>
    <row r="255" spans="2:9" s="20" customFormat="1" ht="12.75">
      <c r="B255" s="21"/>
      <c r="C255" s="7"/>
      <c r="D255" s="7"/>
      <c r="E255" s="7"/>
      <c r="F255" s="19"/>
      <c r="G255" s="19"/>
      <c r="H255" s="40"/>
      <c r="I255" s="19"/>
    </row>
    <row r="256" spans="1:9" s="20" customFormat="1" ht="12.75">
      <c r="A256" s="20">
        <v>164</v>
      </c>
      <c r="B256" s="21">
        <v>54</v>
      </c>
      <c r="C256" s="21"/>
      <c r="D256" s="7" t="s">
        <v>35</v>
      </c>
      <c r="E256" s="7"/>
      <c r="F256" s="19"/>
      <c r="G256" s="34" t="s">
        <v>191</v>
      </c>
      <c r="H256" s="40"/>
      <c r="I256" s="34" t="s">
        <v>191</v>
      </c>
    </row>
    <row r="257" spans="1:9" s="20" customFormat="1" ht="12.75">
      <c r="A257" s="20">
        <v>166</v>
      </c>
      <c r="B257" s="21"/>
      <c r="C257" s="21"/>
      <c r="D257" s="7"/>
      <c r="E257" s="7" t="s">
        <v>112</v>
      </c>
      <c r="F257" s="19"/>
      <c r="G257" s="19" t="s">
        <v>191</v>
      </c>
      <c r="H257" s="40"/>
      <c r="I257" s="19" t="s">
        <v>191</v>
      </c>
    </row>
    <row r="258" spans="1:9" s="20" customFormat="1" ht="12.75">
      <c r="A258" s="20">
        <v>167</v>
      </c>
      <c r="B258" s="21"/>
      <c r="C258" s="21"/>
      <c r="D258" s="7"/>
      <c r="E258" s="7" t="s">
        <v>113</v>
      </c>
      <c r="F258" s="19"/>
      <c r="G258" s="19" t="s">
        <v>191</v>
      </c>
      <c r="H258" s="40"/>
      <c r="I258" s="19" t="s">
        <v>191</v>
      </c>
    </row>
    <row r="259" spans="1:9" s="20" customFormat="1" ht="12.75">
      <c r="A259" s="20">
        <v>168</v>
      </c>
      <c r="B259" s="21"/>
      <c r="C259" s="21"/>
      <c r="D259" s="7"/>
      <c r="E259" s="7" t="s">
        <v>114</v>
      </c>
      <c r="F259" s="19"/>
      <c r="G259" s="19" t="s">
        <v>191</v>
      </c>
      <c r="H259" s="40"/>
      <c r="I259" s="19" t="s">
        <v>191</v>
      </c>
    </row>
    <row r="260" spans="2:9" s="20" customFormat="1" ht="12.75">
      <c r="B260" s="21"/>
      <c r="C260" s="21"/>
      <c r="D260" s="7"/>
      <c r="E260" s="7"/>
      <c r="F260" s="19"/>
      <c r="G260" s="19"/>
      <c r="H260" s="40"/>
      <c r="I260" s="19"/>
    </row>
    <row r="261" spans="1:9" s="13" customFormat="1" ht="12.75">
      <c r="A261" s="13">
        <v>169</v>
      </c>
      <c r="B261" s="8">
        <v>55</v>
      </c>
      <c r="C261" s="5" t="s">
        <v>20</v>
      </c>
      <c r="D261" s="2"/>
      <c r="E261" s="2"/>
      <c r="F261" s="15"/>
      <c r="G261" s="35" t="s">
        <v>191</v>
      </c>
      <c r="H261" s="38"/>
      <c r="I261" s="35" t="s">
        <v>191</v>
      </c>
    </row>
    <row r="262" spans="2:9" s="13" customFormat="1" ht="12.75">
      <c r="B262" s="8"/>
      <c r="C262" s="2"/>
      <c r="D262" s="2"/>
      <c r="E262" s="2"/>
      <c r="F262" s="15"/>
      <c r="G262" s="22"/>
      <c r="H262" s="49"/>
      <c r="I262" s="22"/>
    </row>
    <row r="263" spans="1:9" s="13" customFormat="1" ht="12.75">
      <c r="A263" s="13">
        <v>170</v>
      </c>
      <c r="B263" s="8">
        <v>56</v>
      </c>
      <c r="C263" s="5" t="s">
        <v>21</v>
      </c>
      <c r="D263" s="2"/>
      <c r="E263" s="2"/>
      <c r="F263" s="15"/>
      <c r="G263" s="15"/>
      <c r="H263" s="38"/>
      <c r="I263" s="15"/>
    </row>
    <row r="264" spans="2:9" s="20" customFormat="1" ht="12.75">
      <c r="B264" s="21"/>
      <c r="C264" s="7"/>
      <c r="D264" s="7"/>
      <c r="E264" s="7"/>
      <c r="F264" s="19"/>
      <c r="G264" s="19"/>
      <c r="H264" s="40"/>
      <c r="I264" s="19"/>
    </row>
    <row r="265" spans="1:9" s="20" customFormat="1" ht="12.75">
      <c r="A265" s="20">
        <v>171</v>
      </c>
      <c r="B265" s="21">
        <v>57</v>
      </c>
      <c r="C265" s="21"/>
      <c r="D265" s="7" t="s">
        <v>36</v>
      </c>
      <c r="E265" s="7"/>
      <c r="F265" s="19"/>
      <c r="G265" s="34" t="s">
        <v>191</v>
      </c>
      <c r="H265" s="40"/>
      <c r="I265" s="34" t="s">
        <v>191</v>
      </c>
    </row>
    <row r="266" spans="2:9" s="20" customFormat="1" ht="12.75">
      <c r="B266" s="21"/>
      <c r="C266" s="21"/>
      <c r="D266" s="7"/>
      <c r="E266" s="7" t="s">
        <v>115</v>
      </c>
      <c r="F266" s="19"/>
      <c r="G266" s="19" t="s">
        <v>191</v>
      </c>
      <c r="H266" s="40"/>
      <c r="I266" s="19" t="s">
        <v>191</v>
      </c>
    </row>
    <row r="267" spans="1:9" s="20" customFormat="1" ht="12.75">
      <c r="A267" s="20">
        <v>172</v>
      </c>
      <c r="B267" s="21"/>
      <c r="C267" s="21"/>
      <c r="D267" s="23"/>
      <c r="E267" s="7" t="s">
        <v>179</v>
      </c>
      <c r="F267" s="19"/>
      <c r="G267" s="19" t="s">
        <v>191</v>
      </c>
      <c r="H267" s="40"/>
      <c r="I267" s="19" t="s">
        <v>191</v>
      </c>
    </row>
    <row r="268" spans="2:9" s="20" customFormat="1" ht="12.75">
      <c r="B268" s="21"/>
      <c r="C268" s="21"/>
      <c r="D268" s="23"/>
      <c r="E268" s="7" t="s">
        <v>180</v>
      </c>
      <c r="F268" s="19"/>
      <c r="G268" s="19" t="s">
        <v>191</v>
      </c>
      <c r="H268" s="40"/>
      <c r="I268" s="19" t="s">
        <v>191</v>
      </c>
    </row>
    <row r="269" spans="2:9" s="20" customFormat="1" ht="12.75">
      <c r="B269" s="21"/>
      <c r="C269" s="21"/>
      <c r="D269" s="23"/>
      <c r="E269" s="7" t="s">
        <v>85</v>
      </c>
      <c r="F269" s="19"/>
      <c r="G269" s="19" t="s">
        <v>191</v>
      </c>
      <c r="H269" s="40"/>
      <c r="I269" s="19" t="s">
        <v>191</v>
      </c>
    </row>
    <row r="270" spans="1:9" s="20" customFormat="1" ht="12.75">
      <c r="A270" s="20">
        <v>174</v>
      </c>
      <c r="B270" s="21"/>
      <c r="C270" s="21"/>
      <c r="D270" s="23"/>
      <c r="E270" s="7" t="s">
        <v>181</v>
      </c>
      <c r="F270" s="19"/>
      <c r="G270" s="19" t="s">
        <v>191</v>
      </c>
      <c r="H270" s="40"/>
      <c r="I270" s="19" t="s">
        <v>191</v>
      </c>
    </row>
    <row r="271" spans="2:9" s="20" customFormat="1" ht="12.75">
      <c r="B271" s="21"/>
      <c r="C271" s="21"/>
      <c r="D271" s="23"/>
      <c r="E271" s="7"/>
      <c r="F271" s="19"/>
      <c r="G271" s="19"/>
      <c r="H271" s="40"/>
      <c r="I271" s="19"/>
    </row>
    <row r="272" spans="2:9" s="28" customFormat="1" ht="12.75">
      <c r="B272" s="29">
        <v>58</v>
      </c>
      <c r="C272" s="29"/>
      <c r="D272" s="27" t="s">
        <v>194</v>
      </c>
      <c r="E272" s="27"/>
      <c r="F272" s="25"/>
      <c r="G272" s="34" t="s">
        <v>191</v>
      </c>
      <c r="H272" s="40"/>
      <c r="I272" s="34" t="s">
        <v>191</v>
      </c>
    </row>
    <row r="273" spans="2:9" s="20" customFormat="1" ht="12.75">
      <c r="B273" s="21"/>
      <c r="C273" s="21"/>
      <c r="D273" s="7"/>
      <c r="E273" s="7" t="s">
        <v>182</v>
      </c>
      <c r="F273" s="19"/>
      <c r="G273" s="19" t="s">
        <v>191</v>
      </c>
      <c r="H273" s="40"/>
      <c r="I273" s="19" t="s">
        <v>191</v>
      </c>
    </row>
    <row r="274" spans="2:9" s="20" customFormat="1" ht="12.75">
      <c r="B274" s="21"/>
      <c r="C274" s="21"/>
      <c r="D274" s="7"/>
      <c r="E274" s="7" t="s">
        <v>183</v>
      </c>
      <c r="F274" s="19"/>
      <c r="G274" s="19" t="s">
        <v>191</v>
      </c>
      <c r="H274" s="40"/>
      <c r="I274" s="19" t="s">
        <v>191</v>
      </c>
    </row>
    <row r="275" spans="2:9" s="20" customFormat="1" ht="12.75">
      <c r="B275" s="21"/>
      <c r="C275" s="21"/>
      <c r="D275" s="7"/>
      <c r="E275" s="7"/>
      <c r="F275" s="19"/>
      <c r="G275" s="19"/>
      <c r="H275" s="40"/>
      <c r="I275" s="19"/>
    </row>
    <row r="276" spans="1:9" s="20" customFormat="1" ht="12.75">
      <c r="A276" s="20">
        <v>175</v>
      </c>
      <c r="B276" s="21">
        <v>59</v>
      </c>
      <c r="C276" s="21"/>
      <c r="D276" s="7" t="s">
        <v>37</v>
      </c>
      <c r="E276" s="7"/>
      <c r="F276" s="19"/>
      <c r="G276" s="18" t="s">
        <v>191</v>
      </c>
      <c r="H276" s="48"/>
      <c r="I276" s="18" t="s">
        <v>191</v>
      </c>
    </row>
    <row r="277" spans="2:9" s="20" customFormat="1" ht="12.75">
      <c r="B277" s="21"/>
      <c r="C277" s="21"/>
      <c r="D277" s="7"/>
      <c r="E277" s="7"/>
      <c r="F277" s="19"/>
      <c r="G277" s="18"/>
      <c r="H277" s="48"/>
      <c r="I277" s="18"/>
    </row>
    <row r="278" spans="1:9" s="13" customFormat="1" ht="12.75">
      <c r="A278" s="13">
        <v>176</v>
      </c>
      <c r="B278" s="8">
        <v>60</v>
      </c>
      <c r="C278" s="5" t="s">
        <v>26</v>
      </c>
      <c r="D278" s="2"/>
      <c r="E278" s="2"/>
      <c r="F278" s="15"/>
      <c r="G278" s="35" t="s">
        <v>191</v>
      </c>
      <c r="H278" s="38"/>
      <c r="I278" s="35" t="s">
        <v>191</v>
      </c>
    </row>
    <row r="279" spans="2:9" s="13" customFormat="1" ht="12.75">
      <c r="B279" s="8"/>
      <c r="C279" s="5"/>
      <c r="D279" s="2"/>
      <c r="E279" s="2"/>
      <c r="F279" s="15"/>
      <c r="G279" s="38"/>
      <c r="H279" s="38"/>
      <c r="I279" s="38"/>
    </row>
    <row r="280" spans="1:9" s="20" customFormat="1" ht="12.75">
      <c r="A280" s="20">
        <v>177</v>
      </c>
      <c r="B280" s="21">
        <v>61</v>
      </c>
      <c r="C280" s="2" t="s">
        <v>209</v>
      </c>
      <c r="D280" s="2"/>
      <c r="E280" s="2"/>
      <c r="F280" s="15"/>
      <c r="G280" s="38" t="s">
        <v>191</v>
      </c>
      <c r="H280" s="38"/>
      <c r="I280" s="38" t="s">
        <v>191</v>
      </c>
    </row>
    <row r="281" spans="2:9" s="20" customFormat="1" ht="12.75">
      <c r="B281" s="21"/>
      <c r="C281" s="2"/>
      <c r="D281" s="2"/>
      <c r="E281" s="2"/>
      <c r="F281" s="15"/>
      <c r="G281" s="22"/>
      <c r="H281" s="49"/>
      <c r="I281" s="22"/>
    </row>
    <row r="282" spans="2:9" s="20" customFormat="1" ht="12.75">
      <c r="B282" s="21"/>
      <c r="C282" s="2" t="s">
        <v>210</v>
      </c>
      <c r="D282" s="2"/>
      <c r="E282" s="2"/>
      <c r="F282" s="15"/>
      <c r="G282" s="15" t="s">
        <v>191</v>
      </c>
      <c r="H282" s="38"/>
      <c r="I282" s="15" t="s">
        <v>191</v>
      </c>
    </row>
    <row r="283" spans="2:9" s="20" customFormat="1" ht="12.75">
      <c r="B283" s="21"/>
      <c r="C283" s="2"/>
      <c r="D283" s="2"/>
      <c r="E283" s="2"/>
      <c r="F283" s="15"/>
      <c r="G283" s="15"/>
      <c r="H283" s="38"/>
      <c r="I283" s="15"/>
    </row>
    <row r="284" spans="2:9" s="13" customFormat="1" ht="12.75">
      <c r="B284" s="8">
        <v>62</v>
      </c>
      <c r="C284" s="13" t="s">
        <v>190</v>
      </c>
      <c r="D284" s="2"/>
      <c r="E284" s="2"/>
      <c r="F284" s="15"/>
      <c r="G284" s="15" t="s">
        <v>191</v>
      </c>
      <c r="H284" s="38"/>
      <c r="I284" s="15" t="s">
        <v>191</v>
      </c>
    </row>
    <row r="285" spans="2:9" s="13" customFormat="1" ht="12.75">
      <c r="B285" s="8"/>
      <c r="D285" s="2"/>
      <c r="E285" s="2"/>
      <c r="F285" s="15"/>
      <c r="G285" s="15"/>
      <c r="H285" s="38"/>
      <c r="I285" s="15"/>
    </row>
    <row r="286" spans="1:9" s="13" customFormat="1" ht="12.75">
      <c r="A286" s="13">
        <v>179</v>
      </c>
      <c r="B286" s="8">
        <v>64</v>
      </c>
      <c r="C286" s="2" t="s">
        <v>211</v>
      </c>
      <c r="D286" s="2"/>
      <c r="E286" s="2"/>
      <c r="F286" s="15"/>
      <c r="G286" s="35" t="s">
        <v>191</v>
      </c>
      <c r="H286" s="38"/>
      <c r="I286" s="35" t="s">
        <v>191</v>
      </c>
    </row>
    <row r="287" spans="2:9" s="20" customFormat="1" ht="12.75">
      <c r="B287" s="21"/>
      <c r="C287" s="7"/>
      <c r="D287" s="7"/>
      <c r="E287" s="7"/>
      <c r="F287" s="19"/>
      <c r="G287" s="18"/>
      <c r="H287" s="48"/>
      <c r="I287" s="18"/>
    </row>
    <row r="288" spans="1:9" s="20" customFormat="1" ht="13.5" thickBot="1">
      <c r="A288" s="20">
        <v>180</v>
      </c>
      <c r="B288" s="21">
        <v>65</v>
      </c>
      <c r="C288" s="2" t="s">
        <v>207</v>
      </c>
      <c r="D288" s="2"/>
      <c r="E288" s="2"/>
      <c r="F288" s="15"/>
      <c r="G288" s="39" t="s">
        <v>191</v>
      </c>
      <c r="H288" s="38"/>
      <c r="I288" s="39" t="s">
        <v>191</v>
      </c>
    </row>
    <row r="289" ht="13.5" thickTop="1"/>
  </sheetData>
  <sheetProtection/>
  <mergeCells count="6">
    <mergeCell ref="D8:E8"/>
    <mergeCell ref="C2:I2"/>
    <mergeCell ref="C3:I3"/>
    <mergeCell ref="C4:I4"/>
    <mergeCell ref="C5:I5"/>
    <mergeCell ref="C6:E6"/>
  </mergeCells>
  <printOptions horizontalCentered="1"/>
  <pageMargins left="0.75" right="0.5" top="0.75" bottom="0.75" header="0.5" footer="0.5"/>
  <pageSetup firstPageNumber="41" useFirstPageNumber="1" horizontalDpi="600" verticalDpi="600" orientation="portrait" paperSize="9" scale="8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8"/>
  <sheetViews>
    <sheetView view="pageBreakPreview" zoomScale="106" zoomScaleSheetLayoutView="106" zoomScalePageLayoutView="0" workbookViewId="0" topLeftCell="C1">
      <selection activeCell="F148" sqref="F148"/>
    </sheetView>
  </sheetViews>
  <sheetFormatPr defaultColWidth="9.140625" defaultRowHeight="12.75"/>
  <cols>
    <col min="1" max="1" width="7.28125" style="0" hidden="1" customWidth="1"/>
    <col min="2" max="2" width="3.140625" style="8" hidden="1" customWidth="1"/>
    <col min="3" max="3" width="2.421875" style="8" customWidth="1"/>
    <col min="4" max="4" width="2.140625" style="2" customWidth="1"/>
    <col min="5" max="5" width="72.8515625" style="1" customWidth="1"/>
    <col min="6" max="6" width="8.140625" style="32" customWidth="1"/>
    <col min="7" max="7" width="10.28125" style="0" customWidth="1"/>
    <col min="8" max="8" width="2.8515625" style="45" customWidth="1"/>
    <col min="9" max="9" width="10.28125" style="0" customWidth="1"/>
  </cols>
  <sheetData>
    <row r="1" spans="7:9" ht="12.75">
      <c r="G1" s="30"/>
      <c r="H1" s="44"/>
      <c r="I1" s="30" t="s">
        <v>226</v>
      </c>
    </row>
    <row r="2" spans="1:9" ht="12.75">
      <c r="A2" s="4" t="s">
        <v>1</v>
      </c>
      <c r="C2" s="163" t="s">
        <v>199</v>
      </c>
      <c r="D2" s="163"/>
      <c r="E2" s="163"/>
      <c r="F2" s="163"/>
      <c r="G2" s="163"/>
      <c r="H2" s="163"/>
      <c r="I2" s="163"/>
    </row>
    <row r="3" spans="1:9" ht="12.75">
      <c r="A3" s="3"/>
      <c r="C3" s="164" t="s">
        <v>200</v>
      </c>
      <c r="D3" s="164"/>
      <c r="E3" s="164"/>
      <c r="F3" s="164"/>
      <c r="G3" s="164"/>
      <c r="H3" s="164"/>
      <c r="I3" s="164"/>
    </row>
    <row r="4" spans="1:9" ht="12.75">
      <c r="A4" s="3"/>
      <c r="C4" s="164" t="s">
        <v>224</v>
      </c>
      <c r="D4" s="164"/>
      <c r="E4" s="164"/>
      <c r="F4" s="164"/>
      <c r="G4" s="164"/>
      <c r="H4" s="164"/>
      <c r="I4" s="164"/>
    </row>
    <row r="5" spans="1:9" ht="12.75">
      <c r="A5" s="3" t="s">
        <v>2</v>
      </c>
      <c r="C5" s="164" t="s">
        <v>201</v>
      </c>
      <c r="D5" s="164"/>
      <c r="E5" s="164"/>
      <c r="F5" s="164"/>
      <c r="G5" s="164"/>
      <c r="H5" s="164"/>
      <c r="I5" s="164"/>
    </row>
    <row r="6" spans="1:6" ht="12.75">
      <c r="A6" s="3" t="s">
        <v>3</v>
      </c>
      <c r="C6" s="164"/>
      <c r="D6" s="164"/>
      <c r="E6" s="164"/>
      <c r="F6" s="14"/>
    </row>
    <row r="7" spans="1:6" ht="12.75">
      <c r="A7" s="3"/>
      <c r="B7" s="16"/>
      <c r="C7" s="14"/>
      <c r="D7" s="14"/>
      <c r="E7" s="14"/>
      <c r="F7" s="14"/>
    </row>
    <row r="8" spans="1:9" ht="12.75">
      <c r="A8" s="3" t="s">
        <v>4</v>
      </c>
      <c r="B8" s="17"/>
      <c r="C8" s="17"/>
      <c r="D8" s="162"/>
      <c r="E8" s="162"/>
      <c r="F8" s="31" t="s">
        <v>212</v>
      </c>
      <c r="G8" s="22">
        <v>2015</v>
      </c>
      <c r="H8" s="49"/>
      <c r="I8" s="22">
        <v>2014</v>
      </c>
    </row>
    <row r="9" spans="1:8" s="13" customFormat="1" ht="15.75" customHeight="1">
      <c r="A9" s="13">
        <v>1</v>
      </c>
      <c r="B9" s="8">
        <v>1</v>
      </c>
      <c r="C9" s="2" t="s">
        <v>5</v>
      </c>
      <c r="D9" s="2"/>
      <c r="E9" s="2"/>
      <c r="F9" s="15"/>
      <c r="H9" s="46"/>
    </row>
    <row r="10" spans="2:8" s="13" customFormat="1" ht="15.75" customHeight="1">
      <c r="B10" s="8"/>
      <c r="C10" s="2"/>
      <c r="D10" s="2"/>
      <c r="E10" s="2"/>
      <c r="F10" s="15"/>
      <c r="H10" s="46"/>
    </row>
    <row r="11" spans="1:8" s="13" customFormat="1" ht="12.75">
      <c r="A11" s="13">
        <v>2</v>
      </c>
      <c r="B11" s="8">
        <v>2</v>
      </c>
      <c r="C11" s="5" t="s">
        <v>6</v>
      </c>
      <c r="D11" s="2"/>
      <c r="E11" s="2"/>
      <c r="F11" s="15"/>
      <c r="H11" s="46"/>
    </row>
    <row r="12" spans="2:8" s="13" customFormat="1" ht="12.75">
      <c r="B12" s="8"/>
      <c r="C12" s="5"/>
      <c r="D12" s="2"/>
      <c r="E12" s="2"/>
      <c r="F12" s="15"/>
      <c r="H12" s="46"/>
    </row>
    <row r="13" spans="1:9" s="20" customFormat="1" ht="12.75">
      <c r="A13" s="20">
        <v>3</v>
      </c>
      <c r="B13" s="21">
        <v>3</v>
      </c>
      <c r="C13" s="21"/>
      <c r="D13" s="7" t="s">
        <v>7</v>
      </c>
      <c r="E13" s="7"/>
      <c r="F13" s="19"/>
      <c r="G13" s="34" t="s">
        <v>191</v>
      </c>
      <c r="H13" s="40"/>
      <c r="I13" s="34" t="s">
        <v>191</v>
      </c>
    </row>
    <row r="14" spans="1:9" s="20" customFormat="1" ht="12.75">
      <c r="A14" s="20">
        <v>4</v>
      </c>
      <c r="B14" s="21"/>
      <c r="C14" s="21"/>
      <c r="D14" s="23"/>
      <c r="E14" s="7" t="s">
        <v>7</v>
      </c>
      <c r="F14" s="19"/>
      <c r="G14" s="19" t="s">
        <v>191</v>
      </c>
      <c r="H14" s="40"/>
      <c r="I14" s="19" t="s">
        <v>191</v>
      </c>
    </row>
    <row r="15" spans="1:9" s="20" customFormat="1" ht="12.75">
      <c r="A15" s="20">
        <v>5</v>
      </c>
      <c r="B15" s="21"/>
      <c r="C15" s="21"/>
      <c r="D15" s="23"/>
      <c r="E15" s="7" t="s">
        <v>8</v>
      </c>
      <c r="F15" s="19"/>
      <c r="G15" s="19" t="s">
        <v>191</v>
      </c>
      <c r="H15" s="40"/>
      <c r="I15" s="19" t="s">
        <v>191</v>
      </c>
    </row>
    <row r="16" spans="1:9" s="20" customFormat="1" ht="12.75">
      <c r="A16" s="20">
        <v>6</v>
      </c>
      <c r="B16" s="21"/>
      <c r="C16" s="21"/>
      <c r="D16" s="23"/>
      <c r="E16" s="7" t="s">
        <v>86</v>
      </c>
      <c r="F16" s="19"/>
      <c r="G16" s="19" t="s">
        <v>191</v>
      </c>
      <c r="H16" s="40"/>
      <c r="I16" s="19" t="s">
        <v>191</v>
      </c>
    </row>
    <row r="17" spans="2:9" s="20" customFormat="1" ht="12.75">
      <c r="B17" s="21"/>
      <c r="C17" s="21"/>
      <c r="D17" s="23"/>
      <c r="E17" s="7" t="s">
        <v>196</v>
      </c>
      <c r="F17" s="19"/>
      <c r="G17" s="19" t="s">
        <v>191</v>
      </c>
      <c r="H17" s="40"/>
      <c r="I17" s="19" t="s">
        <v>191</v>
      </c>
    </row>
    <row r="18" spans="2:9" s="20" customFormat="1" ht="12.75">
      <c r="B18" s="21"/>
      <c r="C18" s="21"/>
      <c r="D18" s="23"/>
      <c r="E18" s="7"/>
      <c r="F18" s="19"/>
      <c r="G18" s="19"/>
      <c r="H18" s="40"/>
      <c r="I18" s="19"/>
    </row>
    <row r="19" spans="1:9" s="20" customFormat="1" ht="12.75">
      <c r="A19" s="20">
        <v>7</v>
      </c>
      <c r="B19" s="21">
        <v>4</v>
      </c>
      <c r="C19" s="21"/>
      <c r="D19" s="7" t="s">
        <v>9</v>
      </c>
      <c r="E19" s="7"/>
      <c r="G19" s="34" t="s">
        <v>191</v>
      </c>
      <c r="H19" s="40"/>
      <c r="I19" s="34" t="s">
        <v>191</v>
      </c>
    </row>
    <row r="20" spans="1:9" s="20" customFormat="1" ht="12.75" customHeight="1">
      <c r="A20" s="20">
        <v>8</v>
      </c>
      <c r="B20" s="21"/>
      <c r="C20" s="21"/>
      <c r="D20" s="23"/>
      <c r="E20" s="6" t="s">
        <v>87</v>
      </c>
      <c r="F20" s="19"/>
      <c r="G20" s="19" t="s">
        <v>191</v>
      </c>
      <c r="H20" s="40"/>
      <c r="I20" s="19" t="s">
        <v>191</v>
      </c>
    </row>
    <row r="21" spans="1:9" s="20" customFormat="1" ht="12.75" customHeight="1">
      <c r="A21" s="20">
        <v>9</v>
      </c>
      <c r="B21" s="21"/>
      <c r="C21" s="21"/>
      <c r="D21" s="23"/>
      <c r="E21" s="6" t="s">
        <v>88</v>
      </c>
      <c r="F21" s="19"/>
      <c r="G21" s="19" t="s">
        <v>191</v>
      </c>
      <c r="H21" s="40"/>
      <c r="I21" s="19" t="s">
        <v>191</v>
      </c>
    </row>
    <row r="22" spans="2:9" s="20" customFormat="1" ht="12.75" customHeight="1">
      <c r="B22" s="21"/>
      <c r="C22" s="21"/>
      <c r="D22" s="23"/>
      <c r="E22" s="6" t="s">
        <v>186</v>
      </c>
      <c r="F22" s="19"/>
      <c r="G22" s="19" t="s">
        <v>191</v>
      </c>
      <c r="H22" s="40"/>
      <c r="I22" s="19" t="s">
        <v>191</v>
      </c>
    </row>
    <row r="23" spans="1:9" s="20" customFormat="1" ht="12.75">
      <c r="A23" s="20">
        <v>11</v>
      </c>
      <c r="B23" s="21"/>
      <c r="C23" s="21"/>
      <c r="D23" s="23"/>
      <c r="E23" s="6" t="s">
        <v>116</v>
      </c>
      <c r="F23" s="19"/>
      <c r="G23" s="19" t="s">
        <v>191</v>
      </c>
      <c r="H23" s="40"/>
      <c r="I23" s="19" t="s">
        <v>191</v>
      </c>
    </row>
    <row r="24" spans="1:9" s="20" customFormat="1" ht="12.75">
      <c r="A24" s="20">
        <v>13</v>
      </c>
      <c r="B24" s="21"/>
      <c r="C24" s="21"/>
      <c r="D24" s="23"/>
      <c r="E24" s="6" t="s">
        <v>0</v>
      </c>
      <c r="F24" s="19"/>
      <c r="G24" s="19" t="s">
        <v>191</v>
      </c>
      <c r="H24" s="40"/>
      <c r="I24" s="19" t="s">
        <v>191</v>
      </c>
    </row>
    <row r="25" spans="2:9" s="20" customFormat="1" ht="12.75">
      <c r="B25" s="21"/>
      <c r="C25" s="21"/>
      <c r="D25" s="23"/>
      <c r="E25" s="6"/>
      <c r="F25" s="19"/>
      <c r="G25" s="19"/>
      <c r="H25" s="40"/>
      <c r="I25" s="19"/>
    </row>
    <row r="26" spans="2:9" s="20" customFormat="1" ht="12.75">
      <c r="B26" s="21">
        <v>5</v>
      </c>
      <c r="C26" s="21"/>
      <c r="D26" s="6" t="s">
        <v>155</v>
      </c>
      <c r="E26" s="6"/>
      <c r="G26" s="34" t="s">
        <v>191</v>
      </c>
      <c r="H26" s="40"/>
      <c r="I26" s="34" t="s">
        <v>191</v>
      </c>
    </row>
    <row r="27" spans="2:9" s="20" customFormat="1" ht="12.75">
      <c r="B27" s="21"/>
      <c r="C27" s="21"/>
      <c r="D27" s="6"/>
      <c r="E27" s="6" t="s">
        <v>184</v>
      </c>
      <c r="F27" s="19"/>
      <c r="G27" s="19" t="s">
        <v>191</v>
      </c>
      <c r="H27" s="40"/>
      <c r="I27" s="19" t="s">
        <v>191</v>
      </c>
    </row>
    <row r="28" spans="2:9" s="20" customFormat="1" ht="12.75">
      <c r="B28" s="21"/>
      <c r="C28" s="21"/>
      <c r="D28" s="6"/>
      <c r="E28" s="6" t="s">
        <v>185</v>
      </c>
      <c r="F28" s="19"/>
      <c r="G28" s="19" t="s">
        <v>191</v>
      </c>
      <c r="H28" s="40"/>
      <c r="I28" s="19" t="s">
        <v>191</v>
      </c>
    </row>
    <row r="29" spans="2:9" s="20" customFormat="1" ht="12.75">
      <c r="B29" s="21"/>
      <c r="C29" s="21"/>
      <c r="D29" s="6"/>
      <c r="E29" s="6" t="s">
        <v>213</v>
      </c>
      <c r="F29" s="19"/>
      <c r="G29" s="19" t="s">
        <v>191</v>
      </c>
      <c r="H29" s="40"/>
      <c r="I29" s="19" t="s">
        <v>191</v>
      </c>
    </row>
    <row r="30" spans="2:9" s="20" customFormat="1" ht="12.75">
      <c r="B30" s="21"/>
      <c r="C30" s="21"/>
      <c r="D30" s="6"/>
      <c r="E30" s="6"/>
      <c r="F30" s="19"/>
      <c r="G30" s="19"/>
      <c r="H30" s="40"/>
      <c r="I30" s="19"/>
    </row>
    <row r="31" spans="1:9" s="20" customFormat="1" ht="12.75">
      <c r="A31" s="20">
        <v>16</v>
      </c>
      <c r="B31" s="21">
        <v>6</v>
      </c>
      <c r="C31" s="21"/>
      <c r="D31" s="7" t="s">
        <v>10</v>
      </c>
      <c r="E31" s="6"/>
      <c r="G31" s="34" t="s">
        <v>191</v>
      </c>
      <c r="H31" s="40"/>
      <c r="I31" s="34" t="s">
        <v>191</v>
      </c>
    </row>
    <row r="32" spans="1:9" s="20" customFormat="1" ht="12.75" customHeight="1">
      <c r="A32" s="20">
        <v>17</v>
      </c>
      <c r="B32" s="21"/>
      <c r="C32" s="21"/>
      <c r="D32" s="23"/>
      <c r="E32" s="6" t="s">
        <v>62</v>
      </c>
      <c r="F32" s="19"/>
      <c r="G32" s="19" t="s">
        <v>191</v>
      </c>
      <c r="H32" s="40"/>
      <c r="I32" s="19" t="s">
        <v>191</v>
      </c>
    </row>
    <row r="33" spans="1:9" s="20" customFormat="1" ht="12.75" customHeight="1">
      <c r="A33" s="20">
        <v>18</v>
      </c>
      <c r="B33" s="21"/>
      <c r="C33" s="21"/>
      <c r="D33" s="23"/>
      <c r="E33" s="6" t="s">
        <v>61</v>
      </c>
      <c r="F33" s="19"/>
      <c r="G33" s="19" t="s">
        <v>191</v>
      </c>
      <c r="H33" s="40"/>
      <c r="I33" s="19" t="s">
        <v>191</v>
      </c>
    </row>
    <row r="34" spans="2:9" s="20" customFormat="1" ht="12.75" customHeight="1">
      <c r="B34" s="21"/>
      <c r="C34" s="21"/>
      <c r="D34" s="23"/>
      <c r="E34" s="6" t="s">
        <v>156</v>
      </c>
      <c r="F34" s="19"/>
      <c r="G34" s="19" t="s">
        <v>191</v>
      </c>
      <c r="H34" s="40"/>
      <c r="I34" s="19" t="s">
        <v>191</v>
      </c>
    </row>
    <row r="35" spans="1:9" s="20" customFormat="1" ht="12.75">
      <c r="A35" s="20">
        <v>21</v>
      </c>
      <c r="B35" s="21"/>
      <c r="C35" s="21"/>
      <c r="D35" s="23"/>
      <c r="E35" s="6" t="s">
        <v>117</v>
      </c>
      <c r="F35" s="19"/>
      <c r="G35" s="19" t="s">
        <v>191</v>
      </c>
      <c r="H35" s="40"/>
      <c r="I35" s="19" t="s">
        <v>191</v>
      </c>
    </row>
    <row r="36" spans="2:9" s="20" customFormat="1" ht="12.75">
      <c r="B36" s="21"/>
      <c r="C36" s="21"/>
      <c r="D36" s="23"/>
      <c r="E36" s="6"/>
      <c r="F36" s="19"/>
      <c r="G36" s="19"/>
      <c r="H36" s="40"/>
      <c r="I36" s="19"/>
    </row>
    <row r="37" spans="1:9" s="20" customFormat="1" ht="12.75">
      <c r="A37" s="20">
        <v>22</v>
      </c>
      <c r="B37" s="21">
        <v>7</v>
      </c>
      <c r="C37" s="21"/>
      <c r="D37" s="7" t="s">
        <v>92</v>
      </c>
      <c r="E37" s="7"/>
      <c r="G37" s="34" t="s">
        <v>191</v>
      </c>
      <c r="H37" s="40"/>
      <c r="I37" s="34" t="s">
        <v>191</v>
      </c>
    </row>
    <row r="38" spans="1:9" s="20" customFormat="1" ht="12.75">
      <c r="A38" s="20">
        <v>23</v>
      </c>
      <c r="B38" s="21"/>
      <c r="C38" s="21"/>
      <c r="D38" s="23"/>
      <c r="E38" s="7" t="s">
        <v>11</v>
      </c>
      <c r="F38" s="19"/>
      <c r="G38" s="19" t="s">
        <v>191</v>
      </c>
      <c r="H38" s="40"/>
      <c r="I38" s="19" t="s">
        <v>191</v>
      </c>
    </row>
    <row r="39" spans="1:9" s="20" customFormat="1" ht="12.75">
      <c r="A39" s="20">
        <v>24</v>
      </c>
      <c r="B39" s="21"/>
      <c r="C39" s="21"/>
      <c r="D39" s="23"/>
      <c r="E39" s="7" t="s">
        <v>120</v>
      </c>
      <c r="F39" s="19"/>
      <c r="G39" s="19" t="s">
        <v>191</v>
      </c>
      <c r="H39" s="40"/>
      <c r="I39" s="19" t="s">
        <v>191</v>
      </c>
    </row>
    <row r="40" spans="1:9" s="20" customFormat="1" ht="12.75">
      <c r="A40" s="20">
        <v>25</v>
      </c>
      <c r="B40" s="21"/>
      <c r="C40" s="21"/>
      <c r="D40" s="23"/>
      <c r="E40" s="7" t="s">
        <v>118</v>
      </c>
      <c r="F40" s="19"/>
      <c r="G40" s="19" t="s">
        <v>191</v>
      </c>
      <c r="H40" s="40"/>
      <c r="I40" s="19" t="s">
        <v>191</v>
      </c>
    </row>
    <row r="41" spans="2:9" s="20" customFormat="1" ht="12.75">
      <c r="B41" s="21"/>
      <c r="C41" s="21"/>
      <c r="D41" s="23"/>
      <c r="E41" s="7"/>
      <c r="F41" s="19"/>
      <c r="G41" s="19"/>
      <c r="H41" s="40"/>
      <c r="I41" s="19"/>
    </row>
    <row r="42" spans="1:9" s="20" customFormat="1" ht="12.75">
      <c r="A42" s="20">
        <v>26</v>
      </c>
      <c r="B42" s="21">
        <v>8</v>
      </c>
      <c r="C42" s="21"/>
      <c r="D42" s="7" t="s">
        <v>93</v>
      </c>
      <c r="E42" s="7"/>
      <c r="G42" s="19" t="s">
        <v>191</v>
      </c>
      <c r="H42" s="40"/>
      <c r="I42" s="19" t="s">
        <v>191</v>
      </c>
    </row>
    <row r="43" spans="1:9" s="20" customFormat="1" ht="12.75">
      <c r="A43" s="20">
        <v>27</v>
      </c>
      <c r="B43" s="21"/>
      <c r="C43" s="21"/>
      <c r="D43" s="23"/>
      <c r="E43" s="7" t="s">
        <v>121</v>
      </c>
      <c r="F43" s="19"/>
      <c r="G43" s="19" t="s">
        <v>191</v>
      </c>
      <c r="H43" s="40"/>
      <c r="I43" s="19" t="s">
        <v>191</v>
      </c>
    </row>
    <row r="44" spans="1:9" s="20" customFormat="1" ht="12.75">
      <c r="A44" s="20">
        <v>29</v>
      </c>
      <c r="B44" s="21"/>
      <c r="C44" s="21"/>
      <c r="D44" s="23"/>
      <c r="E44" s="7" t="s">
        <v>12</v>
      </c>
      <c r="F44" s="19"/>
      <c r="G44" s="19" t="s">
        <v>191</v>
      </c>
      <c r="H44" s="40"/>
      <c r="I44" s="19" t="s">
        <v>191</v>
      </c>
    </row>
    <row r="45" spans="2:9" s="20" customFormat="1" ht="12.75">
      <c r="B45" s="21"/>
      <c r="C45" s="21"/>
      <c r="D45" s="23"/>
      <c r="E45" s="7" t="s">
        <v>119</v>
      </c>
      <c r="F45" s="19"/>
      <c r="G45" s="19" t="s">
        <v>191</v>
      </c>
      <c r="H45" s="40"/>
      <c r="I45" s="19" t="s">
        <v>191</v>
      </c>
    </row>
    <row r="46" spans="2:9" s="20" customFormat="1" ht="12.75">
      <c r="B46" s="21"/>
      <c r="C46" s="21"/>
      <c r="D46" s="23"/>
      <c r="E46" s="7"/>
      <c r="F46" s="19"/>
      <c r="G46" s="19"/>
      <c r="H46" s="40"/>
      <c r="I46" s="19"/>
    </row>
    <row r="47" spans="2:9" s="20" customFormat="1" ht="12.75">
      <c r="B47" s="21">
        <v>9</v>
      </c>
      <c r="C47" s="21"/>
      <c r="D47" s="7" t="s">
        <v>205</v>
      </c>
      <c r="E47" s="7"/>
      <c r="G47" s="34" t="s">
        <v>191</v>
      </c>
      <c r="H47" s="40"/>
      <c r="I47" s="34" t="s">
        <v>191</v>
      </c>
    </row>
    <row r="48" spans="2:9" s="20" customFormat="1" ht="12.75" customHeight="1">
      <c r="B48" s="21"/>
      <c r="C48" s="21"/>
      <c r="D48" s="23"/>
      <c r="E48" s="3" t="s">
        <v>38</v>
      </c>
      <c r="F48" s="19"/>
      <c r="G48" s="19" t="s">
        <v>191</v>
      </c>
      <c r="H48" s="40"/>
      <c r="I48" s="19" t="s">
        <v>191</v>
      </c>
    </row>
    <row r="49" spans="2:9" s="20" customFormat="1" ht="12.75">
      <c r="B49" s="21"/>
      <c r="C49" s="21"/>
      <c r="D49" s="23"/>
      <c r="E49" s="3" t="s">
        <v>157</v>
      </c>
      <c r="F49" s="19"/>
      <c r="G49" s="19" t="s">
        <v>191</v>
      </c>
      <c r="H49" s="40"/>
      <c r="I49" s="19" t="s">
        <v>191</v>
      </c>
    </row>
    <row r="50" spans="2:9" s="20" customFormat="1" ht="12.75">
      <c r="B50" s="21"/>
      <c r="C50" s="21"/>
      <c r="D50" s="23"/>
      <c r="E50" s="3" t="s">
        <v>41</v>
      </c>
      <c r="F50" s="19"/>
      <c r="G50" s="19" t="s">
        <v>191</v>
      </c>
      <c r="H50" s="40"/>
      <c r="I50" s="19" t="s">
        <v>191</v>
      </c>
    </row>
    <row r="51" spans="2:9" s="20" customFormat="1" ht="12.75">
      <c r="B51" s="21"/>
      <c r="C51" s="21"/>
      <c r="D51" s="23"/>
      <c r="E51" s="3" t="s">
        <v>39</v>
      </c>
      <c r="F51" s="19"/>
      <c r="G51" s="19" t="s">
        <v>191</v>
      </c>
      <c r="H51" s="40"/>
      <c r="I51" s="19" t="s">
        <v>191</v>
      </c>
    </row>
    <row r="52" spans="2:9" s="20" customFormat="1" ht="12.75">
      <c r="B52" s="21"/>
      <c r="C52" s="21"/>
      <c r="D52" s="23"/>
      <c r="E52" s="3" t="s">
        <v>122</v>
      </c>
      <c r="F52" s="19"/>
      <c r="G52" s="19" t="s">
        <v>191</v>
      </c>
      <c r="H52" s="40"/>
      <c r="I52" s="19" t="s">
        <v>191</v>
      </c>
    </row>
    <row r="53" spans="2:9" s="20" customFormat="1" ht="12.75">
      <c r="B53" s="21"/>
      <c r="C53" s="21"/>
      <c r="D53" s="23"/>
      <c r="E53" s="3"/>
      <c r="F53" s="19"/>
      <c r="G53" s="19"/>
      <c r="H53" s="40"/>
      <c r="I53" s="19"/>
    </row>
    <row r="54" spans="1:9" s="3" customFormat="1" ht="12.75">
      <c r="A54" s="3">
        <v>30</v>
      </c>
      <c r="B54" s="10">
        <v>10</v>
      </c>
      <c r="C54" s="10"/>
      <c r="D54" s="12" t="s">
        <v>13</v>
      </c>
      <c r="E54" s="12"/>
      <c r="G54" s="34" t="s">
        <v>191</v>
      </c>
      <c r="H54" s="40"/>
      <c r="I54" s="34" t="s">
        <v>191</v>
      </c>
    </row>
    <row r="55" spans="2:9" s="3" customFormat="1" ht="12.75">
      <c r="B55" s="10"/>
      <c r="C55" s="10"/>
      <c r="D55" s="24"/>
      <c r="E55" s="12" t="s">
        <v>40</v>
      </c>
      <c r="F55" s="19"/>
      <c r="G55" s="19" t="s">
        <v>191</v>
      </c>
      <c r="H55" s="40"/>
      <c r="I55" s="19" t="s">
        <v>191</v>
      </c>
    </row>
    <row r="56" spans="2:9" s="3" customFormat="1" ht="12.75">
      <c r="B56" s="10"/>
      <c r="C56" s="10"/>
      <c r="D56" s="24"/>
      <c r="E56" s="12" t="s">
        <v>158</v>
      </c>
      <c r="F56" s="19"/>
      <c r="G56" s="19" t="s">
        <v>191</v>
      </c>
      <c r="H56" s="40"/>
      <c r="I56" s="19" t="s">
        <v>191</v>
      </c>
    </row>
    <row r="57" spans="1:9" s="3" customFormat="1" ht="12.75">
      <c r="A57" s="3">
        <v>36</v>
      </c>
      <c r="B57" s="10"/>
      <c r="C57" s="10"/>
      <c r="D57" s="24"/>
      <c r="E57" s="12" t="s">
        <v>14</v>
      </c>
      <c r="F57" s="19"/>
      <c r="G57" s="19" t="s">
        <v>191</v>
      </c>
      <c r="H57" s="40"/>
      <c r="I57" s="19" t="s">
        <v>191</v>
      </c>
    </row>
    <row r="58" spans="1:9" s="3" customFormat="1" ht="12.75">
      <c r="A58" s="3">
        <v>38</v>
      </c>
      <c r="B58" s="10"/>
      <c r="C58" s="10"/>
      <c r="D58" s="24"/>
      <c r="E58" s="12" t="s">
        <v>15</v>
      </c>
      <c r="F58" s="19"/>
      <c r="G58" s="19" t="s">
        <v>191</v>
      </c>
      <c r="H58" s="40"/>
      <c r="I58" s="19" t="s">
        <v>191</v>
      </c>
    </row>
    <row r="59" spans="1:9" s="3" customFormat="1" ht="12.75">
      <c r="A59" s="3">
        <v>39</v>
      </c>
      <c r="B59" s="10"/>
      <c r="C59" s="10"/>
      <c r="D59" s="24"/>
      <c r="E59" s="12" t="s">
        <v>16</v>
      </c>
      <c r="F59" s="19"/>
      <c r="G59" s="19" t="s">
        <v>191</v>
      </c>
      <c r="H59" s="40"/>
      <c r="I59" s="19" t="s">
        <v>191</v>
      </c>
    </row>
    <row r="60" spans="1:9" s="3" customFormat="1" ht="12.75">
      <c r="A60" s="3">
        <v>40</v>
      </c>
      <c r="B60" s="10"/>
      <c r="C60" s="10"/>
      <c r="D60" s="24"/>
      <c r="E60" s="12" t="s">
        <v>89</v>
      </c>
      <c r="F60" s="19"/>
      <c r="G60" s="19" t="s">
        <v>191</v>
      </c>
      <c r="H60" s="40"/>
      <c r="I60" s="19" t="s">
        <v>191</v>
      </c>
    </row>
    <row r="61" spans="1:9" s="3" customFormat="1" ht="12.75">
      <c r="A61" s="3">
        <v>41</v>
      </c>
      <c r="B61" s="10"/>
      <c r="C61" s="10"/>
      <c r="D61" s="24"/>
      <c r="E61" s="12" t="s">
        <v>90</v>
      </c>
      <c r="F61" s="19"/>
      <c r="G61" s="19" t="s">
        <v>191</v>
      </c>
      <c r="H61" s="40"/>
      <c r="I61" s="19" t="s">
        <v>191</v>
      </c>
    </row>
    <row r="62" spans="1:9" s="3" customFormat="1" ht="12.75">
      <c r="A62" s="3">
        <v>42</v>
      </c>
      <c r="B62" s="10"/>
      <c r="C62" s="10"/>
      <c r="D62" s="24"/>
      <c r="E62" s="12" t="s">
        <v>91</v>
      </c>
      <c r="F62" s="19"/>
      <c r="G62" s="19" t="s">
        <v>191</v>
      </c>
      <c r="H62" s="40"/>
      <c r="I62" s="19" t="s">
        <v>191</v>
      </c>
    </row>
    <row r="63" spans="2:9" s="3" customFormat="1" ht="12.75">
      <c r="B63" s="10"/>
      <c r="C63" s="10"/>
      <c r="D63" s="24"/>
      <c r="E63" s="12" t="s">
        <v>159</v>
      </c>
      <c r="F63" s="19"/>
      <c r="G63" s="19" t="s">
        <v>191</v>
      </c>
      <c r="H63" s="40"/>
      <c r="I63" s="19" t="s">
        <v>191</v>
      </c>
    </row>
    <row r="64" spans="2:9" s="3" customFormat="1" ht="12.75">
      <c r="B64" s="10"/>
      <c r="C64" s="10"/>
      <c r="D64" s="24"/>
      <c r="E64" s="12" t="s">
        <v>123</v>
      </c>
      <c r="F64" s="19"/>
      <c r="G64" s="19" t="s">
        <v>191</v>
      </c>
      <c r="H64" s="40"/>
      <c r="I64" s="19" t="s">
        <v>191</v>
      </c>
    </row>
    <row r="65" spans="2:9" s="3" customFormat="1" ht="12.75">
      <c r="B65" s="10"/>
      <c r="C65" s="10"/>
      <c r="D65" s="24"/>
      <c r="E65" s="12" t="s">
        <v>197</v>
      </c>
      <c r="F65" s="19"/>
      <c r="G65" s="19" t="s">
        <v>191</v>
      </c>
      <c r="H65" s="40"/>
      <c r="I65" s="19" t="s">
        <v>191</v>
      </c>
    </row>
    <row r="66" spans="2:9" s="3" customFormat="1" ht="12.75">
      <c r="B66" s="10"/>
      <c r="C66" s="10"/>
      <c r="D66" s="24"/>
      <c r="E66" s="12" t="s">
        <v>195</v>
      </c>
      <c r="F66" s="19"/>
      <c r="G66" s="19" t="s">
        <v>191</v>
      </c>
      <c r="H66" s="40"/>
      <c r="I66" s="19" t="s">
        <v>191</v>
      </c>
    </row>
    <row r="67" spans="2:9" s="3" customFormat="1" ht="12.75">
      <c r="B67" s="10"/>
      <c r="C67" s="10"/>
      <c r="D67" s="24"/>
      <c r="E67" s="12"/>
      <c r="F67" s="19"/>
      <c r="G67" s="19"/>
      <c r="H67" s="40"/>
      <c r="I67" s="19"/>
    </row>
    <row r="68" spans="1:9" s="20" customFormat="1" ht="12.75">
      <c r="A68" s="20">
        <v>49</v>
      </c>
      <c r="B68" s="21">
        <v>11</v>
      </c>
      <c r="C68" s="21"/>
      <c r="D68" s="7" t="s">
        <v>17</v>
      </c>
      <c r="E68" s="7"/>
      <c r="F68" s="19"/>
      <c r="G68" s="34" t="s">
        <v>191</v>
      </c>
      <c r="H68" s="40"/>
      <c r="I68" s="34" t="s">
        <v>191</v>
      </c>
    </row>
    <row r="69" spans="1:9" s="20" customFormat="1" ht="12.75">
      <c r="A69" s="20">
        <v>50</v>
      </c>
      <c r="B69" s="21"/>
      <c r="C69" s="21"/>
      <c r="D69" s="7"/>
      <c r="E69" s="7" t="s">
        <v>18</v>
      </c>
      <c r="F69" s="19"/>
      <c r="G69" s="19" t="s">
        <v>191</v>
      </c>
      <c r="H69" s="40"/>
      <c r="I69" s="19" t="s">
        <v>191</v>
      </c>
    </row>
    <row r="70" spans="1:9" s="20" customFormat="1" ht="12.75">
      <c r="A70" s="20">
        <v>51</v>
      </c>
      <c r="B70" s="21"/>
      <c r="C70" s="21"/>
      <c r="D70" s="7"/>
      <c r="E70" s="7" t="s">
        <v>19</v>
      </c>
      <c r="F70" s="19"/>
      <c r="G70" s="19" t="s">
        <v>191</v>
      </c>
      <c r="H70" s="40"/>
      <c r="I70" s="19" t="s">
        <v>191</v>
      </c>
    </row>
    <row r="71" spans="1:9" s="20" customFormat="1" ht="12.75">
      <c r="A71" s="20">
        <v>54</v>
      </c>
      <c r="B71" s="21"/>
      <c r="C71" s="21"/>
      <c r="D71" s="7"/>
      <c r="E71" s="7" t="s">
        <v>214</v>
      </c>
      <c r="F71" s="19"/>
      <c r="G71" s="19" t="s">
        <v>191</v>
      </c>
      <c r="H71" s="40"/>
      <c r="I71" s="19" t="s">
        <v>191</v>
      </c>
    </row>
    <row r="72" spans="2:9" s="20" customFormat="1" ht="12.75">
      <c r="B72" s="21"/>
      <c r="C72" s="21"/>
      <c r="D72" s="7"/>
      <c r="E72" s="7"/>
      <c r="F72" s="19"/>
      <c r="G72" s="19"/>
      <c r="H72" s="40"/>
      <c r="I72" s="19"/>
    </row>
    <row r="73" spans="1:9" s="13" customFormat="1" ht="12.75">
      <c r="A73" s="13">
        <v>55</v>
      </c>
      <c r="B73" s="8">
        <v>12</v>
      </c>
      <c r="C73" s="5" t="s">
        <v>20</v>
      </c>
      <c r="D73" s="2"/>
      <c r="E73" s="2"/>
      <c r="F73" s="15"/>
      <c r="G73" s="37" t="s">
        <v>191</v>
      </c>
      <c r="H73" s="38"/>
      <c r="I73" s="37" t="s">
        <v>191</v>
      </c>
    </row>
    <row r="74" spans="2:9" s="13" customFormat="1" ht="12.75">
      <c r="B74" s="8"/>
      <c r="C74" s="2"/>
      <c r="D74" s="2"/>
      <c r="E74" s="2"/>
      <c r="F74" s="15"/>
      <c r="G74" s="38"/>
      <c r="H74" s="38"/>
      <c r="I74" s="38"/>
    </row>
    <row r="75" spans="1:9" s="13" customFormat="1" ht="12.75">
      <c r="A75" s="13">
        <v>56</v>
      </c>
      <c r="B75" s="8">
        <v>13</v>
      </c>
      <c r="C75" s="5" t="s">
        <v>21</v>
      </c>
      <c r="D75" s="2"/>
      <c r="E75" s="2"/>
      <c r="F75" s="15"/>
      <c r="G75" s="15"/>
      <c r="H75" s="38"/>
      <c r="I75" s="15"/>
    </row>
    <row r="76" spans="2:9" s="13" customFormat="1" ht="12.75">
      <c r="B76" s="8"/>
      <c r="C76" s="5"/>
      <c r="D76" s="2"/>
      <c r="E76" s="2"/>
      <c r="F76" s="15"/>
      <c r="G76" s="15"/>
      <c r="H76" s="38"/>
      <c r="I76" s="15"/>
    </row>
    <row r="77" spans="1:9" s="20" customFormat="1" ht="12.75">
      <c r="A77" s="20">
        <v>57</v>
      </c>
      <c r="B77" s="21">
        <v>14</v>
      </c>
      <c r="C77" s="21"/>
      <c r="D77" s="7" t="s">
        <v>198</v>
      </c>
      <c r="E77" s="7"/>
      <c r="F77" s="19"/>
      <c r="G77" s="19" t="s">
        <v>191</v>
      </c>
      <c r="H77" s="40"/>
      <c r="I77" s="19" t="s">
        <v>191</v>
      </c>
    </row>
    <row r="78" spans="2:9" s="20" customFormat="1" ht="12.75">
      <c r="B78" s="21"/>
      <c r="C78" s="21"/>
      <c r="D78" s="7"/>
      <c r="E78" s="7"/>
      <c r="F78" s="19"/>
      <c r="G78" s="19"/>
      <c r="H78" s="40"/>
      <c r="I78" s="19"/>
    </row>
    <row r="79" spans="1:9" s="20" customFormat="1" ht="12.75">
      <c r="A79" s="20">
        <v>58</v>
      </c>
      <c r="B79" s="21">
        <v>15</v>
      </c>
      <c r="C79" s="21"/>
      <c r="D79" s="7" t="s">
        <v>22</v>
      </c>
      <c r="E79" s="7"/>
      <c r="F79" s="19"/>
      <c r="G79" s="19" t="s">
        <v>191</v>
      </c>
      <c r="H79" s="40"/>
      <c r="I79" s="19" t="s">
        <v>191</v>
      </c>
    </row>
    <row r="80" spans="2:9" s="20" customFormat="1" ht="12.75">
      <c r="B80" s="21"/>
      <c r="C80" s="21"/>
      <c r="D80" s="7"/>
      <c r="E80" s="7"/>
      <c r="F80" s="19"/>
      <c r="G80" s="19"/>
      <c r="H80" s="40"/>
      <c r="I80" s="19"/>
    </row>
    <row r="81" spans="1:9" s="20" customFormat="1" ht="12.75">
      <c r="A81" s="20">
        <v>59</v>
      </c>
      <c r="B81" s="21">
        <v>16</v>
      </c>
      <c r="C81" s="21"/>
      <c r="D81" s="7" t="s">
        <v>94</v>
      </c>
      <c r="E81" s="7"/>
      <c r="F81" s="19"/>
      <c r="G81" s="34" t="s">
        <v>191</v>
      </c>
      <c r="H81" s="40"/>
      <c r="I81" s="34" t="s">
        <v>191</v>
      </c>
    </row>
    <row r="82" spans="1:9" s="20" customFormat="1" ht="12.75">
      <c r="A82" s="20">
        <v>60</v>
      </c>
      <c r="B82" s="21"/>
      <c r="C82" s="21"/>
      <c r="D82" s="7"/>
      <c r="E82" s="7" t="s">
        <v>42</v>
      </c>
      <c r="F82" s="19"/>
      <c r="G82" s="19" t="s">
        <v>191</v>
      </c>
      <c r="H82" s="40"/>
      <c r="I82" s="19" t="s">
        <v>191</v>
      </c>
    </row>
    <row r="83" spans="1:9" s="20" customFormat="1" ht="12.75">
      <c r="A83" s="20">
        <v>61</v>
      </c>
      <c r="B83" s="21"/>
      <c r="C83" s="21"/>
      <c r="D83" s="7"/>
      <c r="E83" s="7" t="s">
        <v>43</v>
      </c>
      <c r="F83" s="19"/>
      <c r="G83" s="19" t="s">
        <v>191</v>
      </c>
      <c r="H83" s="40"/>
      <c r="I83" s="19" t="s">
        <v>191</v>
      </c>
    </row>
    <row r="84" spans="1:9" s="20" customFormat="1" ht="12.75">
      <c r="A84" s="20">
        <v>62</v>
      </c>
      <c r="B84" s="21"/>
      <c r="C84" s="21"/>
      <c r="D84" s="7"/>
      <c r="E84" s="7" t="s">
        <v>44</v>
      </c>
      <c r="F84" s="19"/>
      <c r="G84" s="19" t="s">
        <v>191</v>
      </c>
      <c r="H84" s="40"/>
      <c r="I84" s="19" t="s">
        <v>191</v>
      </c>
    </row>
    <row r="85" spans="2:9" s="20" customFormat="1" ht="12.75">
      <c r="B85" s="21"/>
      <c r="C85" s="21"/>
      <c r="D85" s="7"/>
      <c r="E85" s="7" t="s">
        <v>24</v>
      </c>
      <c r="F85" s="19"/>
      <c r="G85" s="19" t="s">
        <v>191</v>
      </c>
      <c r="H85" s="40"/>
      <c r="I85" s="19" t="s">
        <v>191</v>
      </c>
    </row>
    <row r="86" spans="2:9" s="20" customFormat="1" ht="12.75">
      <c r="B86" s="21"/>
      <c r="C86" s="21"/>
      <c r="D86" s="7"/>
      <c r="E86" s="7" t="s">
        <v>160</v>
      </c>
      <c r="F86" s="19"/>
      <c r="G86" s="19" t="s">
        <v>191</v>
      </c>
      <c r="H86" s="40"/>
      <c r="I86" s="19" t="s">
        <v>191</v>
      </c>
    </row>
    <row r="87" spans="2:9" s="20" customFormat="1" ht="12.75">
      <c r="B87" s="21"/>
      <c r="C87" s="21"/>
      <c r="D87" s="7"/>
      <c r="E87" s="7"/>
      <c r="F87" s="19"/>
      <c r="G87" s="19"/>
      <c r="H87" s="40"/>
      <c r="I87" s="19"/>
    </row>
    <row r="88" spans="2:9" s="20" customFormat="1" ht="12.75">
      <c r="B88" s="21">
        <v>17</v>
      </c>
      <c r="C88" s="21"/>
      <c r="D88" s="7" t="s">
        <v>95</v>
      </c>
      <c r="E88" s="7"/>
      <c r="F88" s="19"/>
      <c r="G88" s="34" t="s">
        <v>191</v>
      </c>
      <c r="H88" s="40"/>
      <c r="I88" s="34" t="s">
        <v>191</v>
      </c>
    </row>
    <row r="89" spans="2:9" s="20" customFormat="1" ht="12.75">
      <c r="B89" s="21"/>
      <c r="C89" s="21"/>
      <c r="D89" s="7"/>
      <c r="E89" s="6" t="s">
        <v>45</v>
      </c>
      <c r="F89" s="19"/>
      <c r="G89" s="19" t="s">
        <v>191</v>
      </c>
      <c r="H89" s="40"/>
      <c r="I89" s="19" t="s">
        <v>191</v>
      </c>
    </row>
    <row r="90" spans="2:9" s="20" customFormat="1" ht="12.75">
      <c r="B90" s="21"/>
      <c r="C90" s="21"/>
      <c r="D90" s="7"/>
      <c r="E90" s="6" t="s">
        <v>46</v>
      </c>
      <c r="F90" s="19"/>
      <c r="G90" s="19" t="s">
        <v>191</v>
      </c>
      <c r="H90" s="40"/>
      <c r="I90" s="19" t="s">
        <v>191</v>
      </c>
    </row>
    <row r="91" spans="2:9" s="20" customFormat="1" ht="12.75">
      <c r="B91" s="21"/>
      <c r="C91" s="21"/>
      <c r="D91" s="7"/>
      <c r="E91" s="6" t="s">
        <v>48</v>
      </c>
      <c r="F91" s="19"/>
      <c r="G91" s="19" t="s">
        <v>191</v>
      </c>
      <c r="H91" s="40"/>
      <c r="I91" s="19" t="s">
        <v>191</v>
      </c>
    </row>
    <row r="92" spans="2:9" s="20" customFormat="1" ht="12.75">
      <c r="B92" s="21"/>
      <c r="C92" s="21"/>
      <c r="D92" s="7"/>
      <c r="E92" s="6" t="s">
        <v>47</v>
      </c>
      <c r="F92" s="19"/>
      <c r="G92" s="19" t="s">
        <v>191</v>
      </c>
      <c r="H92" s="40"/>
      <c r="I92" s="19" t="s">
        <v>191</v>
      </c>
    </row>
    <row r="93" spans="2:9" s="20" customFormat="1" ht="12.75">
      <c r="B93" s="21"/>
      <c r="C93" s="21"/>
      <c r="D93" s="7"/>
      <c r="E93" s="6"/>
      <c r="F93" s="19"/>
      <c r="G93" s="19"/>
      <c r="H93" s="40"/>
      <c r="I93" s="19"/>
    </row>
    <row r="94" spans="2:9" s="20" customFormat="1" ht="12.75">
      <c r="B94" s="21">
        <v>18</v>
      </c>
      <c r="C94" s="21"/>
      <c r="D94" s="10" t="s">
        <v>49</v>
      </c>
      <c r="E94" s="6"/>
      <c r="F94" s="19"/>
      <c r="G94" s="34" t="s">
        <v>191</v>
      </c>
      <c r="H94" s="40"/>
      <c r="I94" s="34" t="s">
        <v>191</v>
      </c>
    </row>
    <row r="95" spans="2:9" s="20" customFormat="1" ht="12.75">
      <c r="B95" s="21"/>
      <c r="C95" s="21"/>
      <c r="D95" s="10"/>
      <c r="E95" s="6" t="s">
        <v>142</v>
      </c>
      <c r="F95" s="19"/>
      <c r="G95" s="19" t="s">
        <v>191</v>
      </c>
      <c r="H95" s="40"/>
      <c r="I95" s="19" t="s">
        <v>191</v>
      </c>
    </row>
    <row r="96" spans="2:9" s="20" customFormat="1" ht="12.75">
      <c r="B96" s="21"/>
      <c r="C96" s="21"/>
      <c r="D96" s="10"/>
      <c r="E96" s="6" t="s">
        <v>143</v>
      </c>
      <c r="F96" s="19"/>
      <c r="G96" s="19" t="s">
        <v>191</v>
      </c>
      <c r="H96" s="40"/>
      <c r="I96" s="19" t="s">
        <v>191</v>
      </c>
    </row>
    <row r="97" spans="2:9" s="20" customFormat="1" ht="12.75">
      <c r="B97" s="21"/>
      <c r="C97" s="21"/>
      <c r="D97" s="10"/>
      <c r="E97" s="6" t="s">
        <v>144</v>
      </c>
      <c r="F97" s="19"/>
      <c r="G97" s="19" t="s">
        <v>191</v>
      </c>
      <c r="H97" s="40"/>
      <c r="I97" s="19" t="s">
        <v>191</v>
      </c>
    </row>
    <row r="98" spans="2:9" s="20" customFormat="1" ht="12.75">
      <c r="B98" s="21"/>
      <c r="C98" s="21"/>
      <c r="D98" s="10"/>
      <c r="E98" s="6" t="s">
        <v>145</v>
      </c>
      <c r="F98" s="19"/>
      <c r="G98" s="19" t="s">
        <v>191</v>
      </c>
      <c r="H98" s="40"/>
      <c r="I98" s="19" t="s">
        <v>191</v>
      </c>
    </row>
    <row r="99" spans="2:9" s="20" customFormat="1" ht="12.75">
      <c r="B99" s="21"/>
      <c r="C99" s="21"/>
      <c r="D99" s="10"/>
      <c r="E99" s="6"/>
      <c r="F99" s="19"/>
      <c r="G99" s="19"/>
      <c r="H99" s="40"/>
      <c r="I99" s="19"/>
    </row>
    <row r="100" spans="2:9" s="20" customFormat="1" ht="12.75">
      <c r="B100" s="21">
        <v>19</v>
      </c>
      <c r="C100" s="21"/>
      <c r="D100" s="7" t="s">
        <v>97</v>
      </c>
      <c r="E100" s="10"/>
      <c r="F100" s="19"/>
      <c r="G100" s="34" t="s">
        <v>191</v>
      </c>
      <c r="H100" s="40"/>
      <c r="I100" s="34" t="s">
        <v>191</v>
      </c>
    </row>
    <row r="101" spans="2:9" s="20" customFormat="1" ht="12.75">
      <c r="B101" s="21"/>
      <c r="C101" s="21"/>
      <c r="D101" s="7"/>
      <c r="E101" s="10" t="s">
        <v>124</v>
      </c>
      <c r="F101" s="19"/>
      <c r="G101" s="19" t="s">
        <v>191</v>
      </c>
      <c r="H101" s="40"/>
      <c r="I101" s="19" t="s">
        <v>191</v>
      </c>
    </row>
    <row r="102" spans="2:9" s="20" customFormat="1" ht="12.75">
      <c r="B102" s="21"/>
      <c r="C102" s="21"/>
      <c r="D102" s="7"/>
      <c r="E102" s="10" t="s">
        <v>125</v>
      </c>
      <c r="F102" s="19"/>
      <c r="G102" s="19" t="s">
        <v>191</v>
      </c>
      <c r="H102" s="40"/>
      <c r="I102" s="19" t="s">
        <v>191</v>
      </c>
    </row>
    <row r="103" spans="2:9" s="20" customFormat="1" ht="12.75">
      <c r="B103" s="21"/>
      <c r="C103" s="21"/>
      <c r="D103" s="7"/>
      <c r="E103" s="10" t="s">
        <v>126</v>
      </c>
      <c r="F103" s="19"/>
      <c r="G103" s="19" t="s">
        <v>191</v>
      </c>
      <c r="H103" s="40"/>
      <c r="I103" s="19" t="s">
        <v>191</v>
      </c>
    </row>
    <row r="104" spans="2:9" s="20" customFormat="1" ht="12.75">
      <c r="B104" s="21"/>
      <c r="C104" s="21"/>
      <c r="D104" s="7"/>
      <c r="E104" s="10" t="s">
        <v>127</v>
      </c>
      <c r="F104" s="19"/>
      <c r="G104" s="19" t="s">
        <v>191</v>
      </c>
      <c r="H104" s="40"/>
      <c r="I104" s="19" t="s">
        <v>191</v>
      </c>
    </row>
    <row r="105" spans="2:9" s="20" customFormat="1" ht="12.75">
      <c r="B105" s="21"/>
      <c r="C105" s="21"/>
      <c r="D105" s="7"/>
      <c r="E105" s="10"/>
      <c r="F105" s="19"/>
      <c r="G105" s="19"/>
      <c r="H105" s="40"/>
      <c r="I105" s="19"/>
    </row>
    <row r="106" spans="2:9" s="20" customFormat="1" ht="12.75">
      <c r="B106" s="21">
        <v>20</v>
      </c>
      <c r="C106" s="21"/>
      <c r="D106" s="7" t="s">
        <v>23</v>
      </c>
      <c r="E106" s="6"/>
      <c r="F106" s="19"/>
      <c r="G106" s="34" t="s">
        <v>191</v>
      </c>
      <c r="H106" s="40"/>
      <c r="I106" s="34" t="s">
        <v>191</v>
      </c>
    </row>
    <row r="107" spans="2:9" s="20" customFormat="1" ht="12.75">
      <c r="B107" s="21"/>
      <c r="C107" s="21"/>
      <c r="D107" s="7"/>
      <c r="E107" s="6" t="s">
        <v>187</v>
      </c>
      <c r="F107" s="19"/>
      <c r="G107" s="19" t="s">
        <v>191</v>
      </c>
      <c r="H107" s="40"/>
      <c r="I107" s="19" t="s">
        <v>191</v>
      </c>
    </row>
    <row r="108" spans="2:9" s="20" customFormat="1" ht="12.75">
      <c r="B108" s="21"/>
      <c r="C108" s="21"/>
      <c r="D108" s="7"/>
      <c r="E108" s="3" t="s">
        <v>128</v>
      </c>
      <c r="F108" s="19"/>
      <c r="G108" s="19" t="s">
        <v>191</v>
      </c>
      <c r="H108" s="40"/>
      <c r="I108" s="19" t="s">
        <v>191</v>
      </c>
    </row>
    <row r="109" spans="2:9" s="20" customFormat="1" ht="12.75">
      <c r="B109" s="21"/>
      <c r="C109" s="21"/>
      <c r="D109" s="7"/>
      <c r="E109" s="3" t="s">
        <v>129</v>
      </c>
      <c r="F109" s="19"/>
      <c r="G109" s="19" t="s">
        <v>191</v>
      </c>
      <c r="H109" s="40"/>
      <c r="I109" s="19" t="s">
        <v>191</v>
      </c>
    </row>
    <row r="110" spans="2:9" s="20" customFormat="1" ht="12.75">
      <c r="B110" s="21"/>
      <c r="C110" s="21"/>
      <c r="D110" s="7"/>
      <c r="E110" s="3" t="s">
        <v>130</v>
      </c>
      <c r="F110" s="19"/>
      <c r="G110" s="19" t="s">
        <v>191</v>
      </c>
      <c r="H110" s="40"/>
      <c r="I110" s="19" t="s">
        <v>191</v>
      </c>
    </row>
    <row r="111" spans="2:9" s="20" customFormat="1" ht="12.75">
      <c r="B111" s="21"/>
      <c r="C111" s="21"/>
      <c r="D111" s="7"/>
      <c r="E111" s="3" t="s">
        <v>131</v>
      </c>
      <c r="F111" s="19"/>
      <c r="G111" s="19" t="s">
        <v>191</v>
      </c>
      <c r="H111" s="40"/>
      <c r="I111" s="19" t="s">
        <v>191</v>
      </c>
    </row>
    <row r="112" spans="2:9" s="20" customFormat="1" ht="12.75">
      <c r="B112" s="21"/>
      <c r="C112" s="21"/>
      <c r="D112" s="7"/>
      <c r="E112" s="3" t="s">
        <v>132</v>
      </c>
      <c r="F112" s="19"/>
      <c r="G112" s="19" t="s">
        <v>191</v>
      </c>
      <c r="H112" s="40"/>
      <c r="I112" s="19" t="s">
        <v>191</v>
      </c>
    </row>
    <row r="113" spans="2:9" s="20" customFormat="1" ht="12.75">
      <c r="B113" s="21"/>
      <c r="C113" s="21"/>
      <c r="D113" s="7"/>
      <c r="E113" s="3"/>
      <c r="F113" s="19"/>
      <c r="G113" s="19"/>
      <c r="H113" s="40"/>
      <c r="I113" s="19"/>
    </row>
    <row r="114" spans="2:9" s="20" customFormat="1" ht="12.75">
      <c r="B114" s="21">
        <v>21</v>
      </c>
      <c r="C114" s="21"/>
      <c r="D114" s="6" t="s">
        <v>193</v>
      </c>
      <c r="E114" s="6"/>
      <c r="F114" s="19"/>
      <c r="G114" s="34" t="s">
        <v>191</v>
      </c>
      <c r="H114" s="40"/>
      <c r="I114" s="34" t="s">
        <v>191</v>
      </c>
    </row>
    <row r="115" spans="2:9" s="20" customFormat="1" ht="12.75">
      <c r="B115" s="21"/>
      <c r="C115" s="21"/>
      <c r="D115" s="6"/>
      <c r="E115" s="6" t="s">
        <v>108</v>
      </c>
      <c r="F115" s="19"/>
      <c r="G115" s="19" t="s">
        <v>191</v>
      </c>
      <c r="H115" s="40"/>
      <c r="I115" s="19" t="s">
        <v>191</v>
      </c>
    </row>
    <row r="116" spans="2:9" s="20" customFormat="1" ht="12.75">
      <c r="B116" s="21"/>
      <c r="C116" s="21"/>
      <c r="D116" s="6"/>
      <c r="E116" s="3" t="s">
        <v>71</v>
      </c>
      <c r="F116" s="19"/>
      <c r="G116" s="19" t="s">
        <v>191</v>
      </c>
      <c r="H116" s="40"/>
      <c r="I116" s="19" t="s">
        <v>191</v>
      </c>
    </row>
    <row r="117" spans="2:9" s="20" customFormat="1" ht="12.75">
      <c r="B117" s="21"/>
      <c r="C117" s="21"/>
      <c r="D117" s="6"/>
      <c r="E117" s="6" t="s">
        <v>72</v>
      </c>
      <c r="F117" s="19"/>
      <c r="G117" s="19" t="s">
        <v>191</v>
      </c>
      <c r="H117" s="40"/>
      <c r="I117" s="19" t="s">
        <v>191</v>
      </c>
    </row>
    <row r="118" spans="2:9" s="20" customFormat="1" ht="12.75">
      <c r="B118" s="21"/>
      <c r="C118" s="21"/>
      <c r="D118" s="6"/>
      <c r="E118" s="6"/>
      <c r="F118" s="19"/>
      <c r="G118" s="19"/>
      <c r="H118" s="40"/>
      <c r="I118" s="19"/>
    </row>
    <row r="119" spans="1:9" s="3" customFormat="1" ht="12.75">
      <c r="A119" s="3">
        <v>77</v>
      </c>
      <c r="B119" s="10">
        <v>22</v>
      </c>
      <c r="C119" s="10"/>
      <c r="D119" s="12" t="s">
        <v>188</v>
      </c>
      <c r="E119" s="12"/>
      <c r="F119" s="19"/>
      <c r="G119" s="34" t="s">
        <v>191</v>
      </c>
      <c r="H119" s="40"/>
      <c r="I119" s="34" t="s">
        <v>191</v>
      </c>
    </row>
    <row r="120" spans="2:9" s="3" customFormat="1" ht="12.75">
      <c r="B120" s="10"/>
      <c r="C120" s="10"/>
      <c r="D120" s="12"/>
      <c r="E120" s="12"/>
      <c r="F120" s="19"/>
      <c r="G120" s="19"/>
      <c r="H120" s="40"/>
      <c r="I120" s="19"/>
    </row>
    <row r="121" spans="2:9" s="3" customFormat="1" ht="12.75">
      <c r="B121" s="10">
        <v>23</v>
      </c>
      <c r="C121" s="10"/>
      <c r="D121" s="12" t="s">
        <v>25</v>
      </c>
      <c r="E121" s="12"/>
      <c r="F121" s="19"/>
      <c r="G121" s="34" t="s">
        <v>191</v>
      </c>
      <c r="H121" s="40"/>
      <c r="I121" s="34" t="s">
        <v>191</v>
      </c>
    </row>
    <row r="122" spans="2:9" s="3" customFormat="1" ht="12.75">
      <c r="B122" s="10"/>
      <c r="C122" s="10"/>
      <c r="D122" s="12"/>
      <c r="E122" s="12" t="s">
        <v>63</v>
      </c>
      <c r="F122" s="19"/>
      <c r="G122" s="19" t="s">
        <v>191</v>
      </c>
      <c r="H122" s="40"/>
      <c r="I122" s="19" t="s">
        <v>191</v>
      </c>
    </row>
    <row r="123" spans="2:9" s="3" customFormat="1" ht="12.75">
      <c r="B123" s="10"/>
      <c r="C123" s="10"/>
      <c r="D123" s="12"/>
      <c r="E123" s="12" t="s">
        <v>64</v>
      </c>
      <c r="F123" s="19"/>
      <c r="G123" s="19" t="s">
        <v>191</v>
      </c>
      <c r="H123" s="40"/>
      <c r="I123" s="19" t="s">
        <v>191</v>
      </c>
    </row>
    <row r="124" spans="2:9" s="3" customFormat="1" ht="12.75">
      <c r="B124" s="10"/>
      <c r="C124" s="10"/>
      <c r="D124" s="12"/>
      <c r="E124" s="12" t="s">
        <v>65</v>
      </c>
      <c r="F124" s="19"/>
      <c r="G124" s="19" t="s">
        <v>191</v>
      </c>
      <c r="H124" s="40"/>
      <c r="I124" s="19" t="s">
        <v>191</v>
      </c>
    </row>
    <row r="125" spans="2:9" s="3" customFormat="1" ht="12.75">
      <c r="B125" s="10"/>
      <c r="C125" s="10"/>
      <c r="D125" s="12"/>
      <c r="E125" s="12" t="s">
        <v>66</v>
      </c>
      <c r="F125" s="19"/>
      <c r="G125" s="19" t="s">
        <v>191</v>
      </c>
      <c r="H125" s="40"/>
      <c r="I125" s="19" t="s">
        <v>191</v>
      </c>
    </row>
    <row r="126" spans="2:9" s="3" customFormat="1" ht="12.75">
      <c r="B126" s="10"/>
      <c r="C126" s="10"/>
      <c r="D126" s="12"/>
      <c r="E126" s="12"/>
      <c r="F126" s="19"/>
      <c r="G126" s="19"/>
      <c r="H126" s="40"/>
      <c r="I126" s="19"/>
    </row>
    <row r="127" spans="2:9" s="3" customFormat="1" ht="12.75">
      <c r="B127" s="10">
        <v>24</v>
      </c>
      <c r="C127" s="10"/>
      <c r="D127" s="12" t="s">
        <v>161</v>
      </c>
      <c r="E127" s="12"/>
      <c r="F127" s="19"/>
      <c r="G127" s="34" t="s">
        <v>191</v>
      </c>
      <c r="H127" s="40"/>
      <c r="I127" s="34" t="s">
        <v>191</v>
      </c>
    </row>
    <row r="128" spans="2:9" s="3" customFormat="1" ht="12.75">
      <c r="B128" s="10"/>
      <c r="C128" s="10"/>
      <c r="D128" s="12"/>
      <c r="E128" s="12" t="s">
        <v>162</v>
      </c>
      <c r="F128" s="19"/>
      <c r="G128" s="19" t="s">
        <v>191</v>
      </c>
      <c r="H128" s="40"/>
      <c r="I128" s="19" t="s">
        <v>191</v>
      </c>
    </row>
    <row r="129" spans="2:9" s="3" customFormat="1" ht="12.75">
      <c r="B129" s="10"/>
      <c r="C129" s="10"/>
      <c r="D129" s="12"/>
      <c r="E129" s="12" t="s">
        <v>165</v>
      </c>
      <c r="F129" s="19"/>
      <c r="G129" s="19" t="s">
        <v>191</v>
      </c>
      <c r="H129" s="40"/>
      <c r="I129" s="19" t="s">
        <v>191</v>
      </c>
    </row>
    <row r="130" spans="2:9" s="3" customFormat="1" ht="12.75">
      <c r="B130" s="10"/>
      <c r="C130" s="10"/>
      <c r="D130" s="12"/>
      <c r="E130" s="12" t="s">
        <v>166</v>
      </c>
      <c r="F130" s="19"/>
      <c r="G130" s="19" t="s">
        <v>191</v>
      </c>
      <c r="H130" s="40"/>
      <c r="I130" s="19" t="s">
        <v>191</v>
      </c>
    </row>
    <row r="131" spans="2:9" s="3" customFormat="1" ht="12.75">
      <c r="B131" s="10"/>
      <c r="C131" s="10"/>
      <c r="D131" s="12"/>
      <c r="E131" s="12" t="s">
        <v>164</v>
      </c>
      <c r="F131" s="19"/>
      <c r="G131" s="19" t="s">
        <v>191</v>
      </c>
      <c r="H131" s="40"/>
      <c r="I131" s="19" t="s">
        <v>191</v>
      </c>
    </row>
    <row r="132" spans="2:9" s="3" customFormat="1" ht="12.75">
      <c r="B132" s="10"/>
      <c r="C132" s="10"/>
      <c r="D132" s="12"/>
      <c r="E132" s="12" t="s">
        <v>163</v>
      </c>
      <c r="F132" s="19"/>
      <c r="G132" s="19" t="s">
        <v>191</v>
      </c>
      <c r="H132" s="40"/>
      <c r="I132" s="19" t="s">
        <v>191</v>
      </c>
    </row>
    <row r="133" spans="2:9" s="3" customFormat="1" ht="12.75">
      <c r="B133" s="10"/>
      <c r="C133" s="10"/>
      <c r="D133" s="12"/>
      <c r="E133" s="12"/>
      <c r="F133" s="19"/>
      <c r="G133" s="19"/>
      <c r="H133" s="40"/>
      <c r="I133" s="19"/>
    </row>
    <row r="134" spans="1:9" s="3" customFormat="1" ht="12.75">
      <c r="A134" s="3">
        <v>78</v>
      </c>
      <c r="B134" s="10">
        <v>25</v>
      </c>
      <c r="C134" s="10"/>
      <c r="D134" s="12" t="s">
        <v>98</v>
      </c>
      <c r="E134" s="12"/>
      <c r="F134" s="19"/>
      <c r="G134" s="34" t="s">
        <v>191</v>
      </c>
      <c r="H134" s="40"/>
      <c r="I134" s="34" t="s">
        <v>191</v>
      </c>
    </row>
    <row r="135" spans="2:9" s="3" customFormat="1" ht="12.75">
      <c r="B135" s="10"/>
      <c r="C135" s="10"/>
      <c r="D135" s="12"/>
      <c r="E135" s="7" t="s">
        <v>70</v>
      </c>
      <c r="F135" s="19"/>
      <c r="G135" s="19" t="s">
        <v>191</v>
      </c>
      <c r="H135" s="40"/>
      <c r="I135" s="19" t="s">
        <v>191</v>
      </c>
    </row>
    <row r="136" spans="2:9" s="3" customFormat="1" ht="12.75">
      <c r="B136" s="10"/>
      <c r="C136" s="10"/>
      <c r="D136" s="12"/>
      <c r="E136" s="12" t="s">
        <v>137</v>
      </c>
      <c r="F136" s="19"/>
      <c r="G136" s="19" t="s">
        <v>191</v>
      </c>
      <c r="H136" s="40"/>
      <c r="I136" s="19" t="s">
        <v>191</v>
      </c>
    </row>
    <row r="137" spans="2:9" s="3" customFormat="1" ht="12.75">
      <c r="B137" s="10"/>
      <c r="C137" s="10"/>
      <c r="D137" s="12"/>
      <c r="E137" s="12" t="s">
        <v>133</v>
      </c>
      <c r="F137" s="19"/>
      <c r="G137" s="19" t="s">
        <v>191</v>
      </c>
      <c r="H137" s="40"/>
      <c r="I137" s="19" t="s">
        <v>191</v>
      </c>
    </row>
    <row r="138" spans="2:9" s="3" customFormat="1" ht="12.75">
      <c r="B138" s="10"/>
      <c r="C138" s="10"/>
      <c r="D138" s="12"/>
      <c r="E138" s="3" t="s">
        <v>135</v>
      </c>
      <c r="F138" s="19"/>
      <c r="G138" s="19" t="s">
        <v>191</v>
      </c>
      <c r="H138" s="40"/>
      <c r="I138" s="19" t="s">
        <v>191</v>
      </c>
    </row>
    <row r="139" spans="2:9" s="3" customFormat="1" ht="12.75">
      <c r="B139" s="10"/>
      <c r="C139" s="10"/>
      <c r="D139" s="12"/>
      <c r="F139" s="19"/>
      <c r="G139" s="19"/>
      <c r="H139" s="40"/>
      <c r="I139" s="19"/>
    </row>
    <row r="140" spans="2:9" s="3" customFormat="1" ht="12.75">
      <c r="B140" s="10">
        <v>26</v>
      </c>
      <c r="C140" s="10"/>
      <c r="D140" s="12" t="s">
        <v>99</v>
      </c>
      <c r="F140" s="19"/>
      <c r="G140" s="34" t="s">
        <v>191</v>
      </c>
      <c r="H140" s="40"/>
      <c r="I140" s="34" t="s">
        <v>191</v>
      </c>
    </row>
    <row r="141" spans="2:9" s="3" customFormat="1" ht="12.75">
      <c r="B141" s="10"/>
      <c r="C141" s="10"/>
      <c r="D141" s="12"/>
      <c r="E141" s="12" t="s">
        <v>109</v>
      </c>
      <c r="F141" s="19"/>
      <c r="G141" s="19" t="s">
        <v>191</v>
      </c>
      <c r="H141" s="40"/>
      <c r="I141" s="19" t="s">
        <v>191</v>
      </c>
    </row>
    <row r="142" spans="2:9" s="3" customFormat="1" ht="12.75">
      <c r="B142" s="10"/>
      <c r="C142" s="10"/>
      <c r="D142" s="12"/>
      <c r="E142" s="3" t="s">
        <v>110</v>
      </c>
      <c r="F142" s="19"/>
      <c r="G142" s="19" t="s">
        <v>191</v>
      </c>
      <c r="H142" s="40"/>
      <c r="I142" s="19" t="s">
        <v>191</v>
      </c>
    </row>
    <row r="143" spans="2:9" s="3" customFormat="1" ht="12.75">
      <c r="B143" s="10"/>
      <c r="C143" s="10"/>
      <c r="D143" s="12"/>
      <c r="E143" s="3" t="s">
        <v>136</v>
      </c>
      <c r="F143" s="19"/>
      <c r="G143" s="19" t="s">
        <v>191</v>
      </c>
      <c r="H143" s="40"/>
      <c r="I143" s="19" t="s">
        <v>191</v>
      </c>
    </row>
    <row r="144" spans="2:9" s="3" customFormat="1" ht="12.75">
      <c r="B144" s="10"/>
      <c r="C144" s="10"/>
      <c r="D144" s="12"/>
      <c r="E144" s="3" t="s">
        <v>134</v>
      </c>
      <c r="F144" s="19"/>
      <c r="G144" s="19" t="s">
        <v>191</v>
      </c>
      <c r="H144" s="40"/>
      <c r="I144" s="19" t="s">
        <v>191</v>
      </c>
    </row>
    <row r="145" spans="2:9" s="3" customFormat="1" ht="12.75">
      <c r="B145" s="10"/>
      <c r="C145" s="10"/>
      <c r="D145" s="12"/>
      <c r="F145" s="19"/>
      <c r="G145" s="19"/>
      <c r="H145" s="40"/>
      <c r="I145" s="19"/>
    </row>
    <row r="146" spans="2:9" s="20" customFormat="1" ht="12.75">
      <c r="B146" s="21">
        <v>27</v>
      </c>
      <c r="C146" s="21"/>
      <c r="D146" s="6" t="s">
        <v>67</v>
      </c>
      <c r="E146" s="7"/>
      <c r="F146" s="19"/>
      <c r="G146" s="34" t="s">
        <v>191</v>
      </c>
      <c r="H146" s="40"/>
      <c r="I146" s="34" t="s">
        <v>191</v>
      </c>
    </row>
    <row r="147" spans="2:9" s="20" customFormat="1" ht="12.75">
      <c r="B147" s="21"/>
      <c r="C147" s="21"/>
      <c r="D147" s="6"/>
      <c r="E147" s="7" t="s">
        <v>68</v>
      </c>
      <c r="F147" s="19"/>
      <c r="G147" s="19" t="s">
        <v>191</v>
      </c>
      <c r="H147" s="40"/>
      <c r="I147" s="19" t="s">
        <v>191</v>
      </c>
    </row>
    <row r="148" spans="2:9" s="20" customFormat="1" ht="12.75">
      <c r="B148" s="21"/>
      <c r="C148" s="21"/>
      <c r="D148" s="6"/>
      <c r="E148" s="7" t="s">
        <v>69</v>
      </c>
      <c r="F148" s="19"/>
      <c r="G148" s="19" t="s">
        <v>191</v>
      </c>
      <c r="H148" s="40"/>
      <c r="I148" s="19" t="s">
        <v>191</v>
      </c>
    </row>
    <row r="149" spans="2:9" s="20" customFormat="1" ht="12.75">
      <c r="B149" s="21"/>
      <c r="C149" s="21"/>
      <c r="D149" s="6"/>
      <c r="E149" s="7" t="s">
        <v>73</v>
      </c>
      <c r="F149" s="19"/>
      <c r="G149" s="19" t="s">
        <v>191</v>
      </c>
      <c r="H149" s="40"/>
      <c r="I149" s="19" t="s">
        <v>191</v>
      </c>
    </row>
    <row r="150" spans="2:9" s="20" customFormat="1" ht="12.75">
      <c r="B150" s="21"/>
      <c r="C150" s="21"/>
      <c r="D150" s="6"/>
      <c r="E150" s="7" t="s">
        <v>74</v>
      </c>
      <c r="F150" s="19"/>
      <c r="G150" s="19" t="s">
        <v>191</v>
      </c>
      <c r="H150" s="40"/>
      <c r="I150" s="19" t="s">
        <v>191</v>
      </c>
    </row>
    <row r="151" spans="2:9" s="20" customFormat="1" ht="12.75">
      <c r="B151" s="21"/>
      <c r="C151" s="21"/>
      <c r="D151" s="6"/>
      <c r="E151" s="7" t="s">
        <v>75</v>
      </c>
      <c r="F151" s="19"/>
      <c r="G151" s="19" t="s">
        <v>191</v>
      </c>
      <c r="H151" s="40"/>
      <c r="I151" s="19" t="s">
        <v>191</v>
      </c>
    </row>
    <row r="152" spans="2:9" s="20" customFormat="1" ht="12.75">
      <c r="B152" s="21"/>
      <c r="C152" s="21"/>
      <c r="D152" s="6"/>
      <c r="E152" s="7" t="s">
        <v>76</v>
      </c>
      <c r="F152" s="19"/>
      <c r="G152" s="19" t="s">
        <v>191</v>
      </c>
      <c r="H152" s="40"/>
      <c r="I152" s="19" t="s">
        <v>191</v>
      </c>
    </row>
    <row r="153" spans="2:9" s="20" customFormat="1" ht="12.75">
      <c r="B153" s="21"/>
      <c r="C153" s="21"/>
      <c r="D153" s="6"/>
      <c r="E153" s="7" t="s">
        <v>77</v>
      </c>
      <c r="F153" s="19"/>
      <c r="G153" s="19" t="s">
        <v>191</v>
      </c>
      <c r="H153" s="40"/>
      <c r="I153" s="19" t="s">
        <v>191</v>
      </c>
    </row>
    <row r="154" spans="2:9" s="20" customFormat="1" ht="12.75">
      <c r="B154" s="21"/>
      <c r="C154" s="21"/>
      <c r="D154" s="6"/>
      <c r="E154" s="7"/>
      <c r="F154" s="19"/>
      <c r="G154" s="19"/>
      <c r="H154" s="40"/>
      <c r="I154" s="19"/>
    </row>
    <row r="155" spans="2:9" s="20" customFormat="1" ht="12.75">
      <c r="B155" s="21">
        <v>28</v>
      </c>
      <c r="C155" s="21"/>
      <c r="D155" s="26" t="s">
        <v>192</v>
      </c>
      <c r="E155" s="27"/>
      <c r="F155" s="19"/>
      <c r="G155" s="34" t="s">
        <v>191</v>
      </c>
      <c r="H155" s="40"/>
      <c r="I155" s="34" t="s">
        <v>191</v>
      </c>
    </row>
    <row r="156" spans="2:9" s="20" customFormat="1" ht="12.75">
      <c r="B156" s="21"/>
      <c r="C156" s="21"/>
      <c r="D156" s="26"/>
      <c r="E156" s="27"/>
      <c r="F156" s="19"/>
      <c r="G156" s="25"/>
      <c r="H156" s="47"/>
      <c r="I156" s="25"/>
    </row>
    <row r="157" spans="2:9" s="20" customFormat="1" ht="12.75">
      <c r="B157" s="21">
        <v>29</v>
      </c>
      <c r="C157" s="21"/>
      <c r="D157" s="6" t="s">
        <v>17</v>
      </c>
      <c r="E157" s="7"/>
      <c r="F157" s="19"/>
      <c r="G157" s="34" t="s">
        <v>191</v>
      </c>
      <c r="H157" s="40"/>
      <c r="I157" s="34" t="s">
        <v>191</v>
      </c>
    </row>
    <row r="158" spans="2:9" s="20" customFormat="1" ht="12.75">
      <c r="B158" s="21"/>
      <c r="C158" s="21"/>
      <c r="D158" s="6"/>
      <c r="E158" s="7" t="s">
        <v>78</v>
      </c>
      <c r="F158" s="19"/>
      <c r="G158" s="19" t="s">
        <v>191</v>
      </c>
      <c r="H158" s="40"/>
      <c r="I158" s="19" t="s">
        <v>191</v>
      </c>
    </row>
    <row r="159" spans="2:9" s="20" customFormat="1" ht="12.75">
      <c r="B159" s="21"/>
      <c r="C159" s="21"/>
      <c r="D159" s="6"/>
      <c r="E159" s="7" t="s">
        <v>79</v>
      </c>
      <c r="F159" s="19"/>
      <c r="G159" s="19" t="s">
        <v>191</v>
      </c>
      <c r="H159" s="40"/>
      <c r="I159" s="19" t="s">
        <v>191</v>
      </c>
    </row>
    <row r="160" spans="2:9" s="20" customFormat="1" ht="12.75">
      <c r="B160" s="21"/>
      <c r="C160" s="21"/>
      <c r="D160" s="6"/>
      <c r="E160" s="7" t="s">
        <v>80</v>
      </c>
      <c r="F160" s="19"/>
      <c r="G160" s="19" t="s">
        <v>191</v>
      </c>
      <c r="H160" s="40"/>
      <c r="I160" s="19" t="s">
        <v>191</v>
      </c>
    </row>
    <row r="161" spans="2:9" s="20" customFormat="1" ht="12.75">
      <c r="B161" s="21"/>
      <c r="C161" s="21"/>
      <c r="D161" s="6"/>
      <c r="E161" s="7" t="s">
        <v>81</v>
      </c>
      <c r="F161" s="19"/>
      <c r="G161" s="19" t="s">
        <v>191</v>
      </c>
      <c r="H161" s="40"/>
      <c r="I161" s="19" t="s">
        <v>191</v>
      </c>
    </row>
    <row r="162" spans="2:9" s="20" customFormat="1" ht="12.75">
      <c r="B162" s="21"/>
      <c r="C162" s="21"/>
      <c r="D162" s="6"/>
      <c r="E162" s="7" t="s">
        <v>82</v>
      </c>
      <c r="F162" s="19"/>
      <c r="G162" s="19" t="s">
        <v>191</v>
      </c>
      <c r="H162" s="40"/>
      <c r="I162" s="19" t="s">
        <v>191</v>
      </c>
    </row>
    <row r="163" spans="2:9" s="20" customFormat="1" ht="12.75">
      <c r="B163" s="21"/>
      <c r="C163" s="21"/>
      <c r="D163" s="6"/>
      <c r="E163" s="7"/>
      <c r="F163" s="19"/>
      <c r="G163" s="19"/>
      <c r="H163" s="40"/>
      <c r="I163" s="19"/>
    </row>
    <row r="164" spans="2:9" s="13" customFormat="1" ht="12.75">
      <c r="B164" s="8">
        <v>30</v>
      </c>
      <c r="C164" s="36" t="s">
        <v>26</v>
      </c>
      <c r="D164" s="2"/>
      <c r="E164" s="2"/>
      <c r="F164" s="15"/>
      <c r="G164" s="35" t="s">
        <v>191</v>
      </c>
      <c r="H164" s="38"/>
      <c r="I164" s="35" t="s">
        <v>191</v>
      </c>
    </row>
    <row r="165" spans="2:9" s="20" customFormat="1" ht="12.75">
      <c r="B165" s="21"/>
      <c r="C165" s="6"/>
      <c r="D165" s="7"/>
      <c r="E165" s="7"/>
      <c r="F165" s="19"/>
      <c r="G165" s="40"/>
      <c r="H165" s="40"/>
      <c r="I165" s="40"/>
    </row>
    <row r="166" spans="2:9" s="20" customFormat="1" ht="12.75">
      <c r="B166" s="21">
        <v>31</v>
      </c>
      <c r="C166" s="9" t="s">
        <v>206</v>
      </c>
      <c r="D166" s="2"/>
      <c r="E166" s="2"/>
      <c r="F166" s="19"/>
      <c r="G166" s="35" t="s">
        <v>191</v>
      </c>
      <c r="H166" s="38"/>
      <c r="I166" s="35" t="s">
        <v>191</v>
      </c>
    </row>
    <row r="167" spans="2:9" s="20" customFormat="1" ht="12.75">
      <c r="B167" s="21"/>
      <c r="C167" s="9"/>
      <c r="D167" s="2"/>
      <c r="E167" s="2"/>
      <c r="F167" s="19"/>
      <c r="G167" s="15"/>
      <c r="H167" s="38"/>
      <c r="I167" s="15"/>
    </row>
    <row r="168" spans="2:9" s="13" customFormat="1" ht="12.75">
      <c r="B168" s="8">
        <v>32</v>
      </c>
      <c r="C168" s="9" t="s">
        <v>50</v>
      </c>
      <c r="D168" s="2"/>
      <c r="E168" s="2"/>
      <c r="F168" s="15"/>
      <c r="G168" s="15" t="s">
        <v>191</v>
      </c>
      <c r="H168" s="38"/>
      <c r="I168" s="15" t="s">
        <v>191</v>
      </c>
    </row>
    <row r="169" spans="2:9" s="13" customFormat="1" ht="12.75">
      <c r="B169" s="8"/>
      <c r="C169" s="9"/>
      <c r="D169" s="2"/>
      <c r="E169" s="2"/>
      <c r="F169" s="15"/>
      <c r="G169" s="15"/>
      <c r="H169" s="38"/>
      <c r="I169" s="15"/>
    </row>
    <row r="170" spans="2:9" s="13" customFormat="1" ht="12.75">
      <c r="B170" s="8">
        <v>33</v>
      </c>
      <c r="C170" s="36" t="s">
        <v>6</v>
      </c>
      <c r="D170" s="2"/>
      <c r="E170" s="2"/>
      <c r="F170" s="15"/>
      <c r="G170" s="15"/>
      <c r="H170" s="38"/>
      <c r="I170" s="15"/>
    </row>
    <row r="171" spans="2:9" s="13" customFormat="1" ht="12.75">
      <c r="B171" s="8"/>
      <c r="C171" s="36"/>
      <c r="D171" s="2"/>
      <c r="E171" s="2"/>
      <c r="F171" s="15"/>
      <c r="G171" s="15"/>
      <c r="H171" s="38"/>
      <c r="I171" s="15"/>
    </row>
    <row r="172" spans="1:9" s="20" customFormat="1" ht="12.75">
      <c r="A172" s="20">
        <v>123</v>
      </c>
      <c r="B172" s="21">
        <v>34</v>
      </c>
      <c r="C172" s="21"/>
      <c r="D172" s="7" t="s">
        <v>100</v>
      </c>
      <c r="E172" s="7"/>
      <c r="F172" s="19"/>
      <c r="G172" s="19" t="s">
        <v>191</v>
      </c>
      <c r="H172" s="40"/>
      <c r="I172" s="19" t="s">
        <v>191</v>
      </c>
    </row>
    <row r="173" spans="2:9" s="20" customFormat="1" ht="12.75">
      <c r="B173" s="21"/>
      <c r="C173" s="21"/>
      <c r="D173" s="7"/>
      <c r="E173" s="7"/>
      <c r="F173" s="19"/>
      <c r="G173" s="19"/>
      <c r="H173" s="40"/>
      <c r="I173" s="19"/>
    </row>
    <row r="174" spans="1:9" s="20" customFormat="1" ht="12.75">
      <c r="A174" s="20">
        <v>124</v>
      </c>
      <c r="B174" s="21">
        <v>35</v>
      </c>
      <c r="C174" s="21"/>
      <c r="D174" s="7" t="s">
        <v>202</v>
      </c>
      <c r="E174" s="7"/>
      <c r="F174" s="19"/>
      <c r="G174" s="19" t="s">
        <v>191</v>
      </c>
      <c r="H174" s="40"/>
      <c r="I174" s="19" t="s">
        <v>191</v>
      </c>
    </row>
    <row r="175" spans="2:9" s="20" customFormat="1" ht="12.75">
      <c r="B175" s="21"/>
      <c r="C175" s="21"/>
      <c r="D175" s="7"/>
      <c r="E175" s="7"/>
      <c r="F175" s="19"/>
      <c r="G175" s="19"/>
      <c r="H175" s="40"/>
      <c r="I175" s="19"/>
    </row>
    <row r="176" spans="1:9" s="20" customFormat="1" ht="12.75">
      <c r="A176" s="20">
        <v>126</v>
      </c>
      <c r="B176" s="21">
        <v>36</v>
      </c>
      <c r="C176" s="21"/>
      <c r="D176" s="7" t="s">
        <v>101</v>
      </c>
      <c r="E176" s="7"/>
      <c r="F176" s="19"/>
      <c r="G176" s="34" t="s">
        <v>191</v>
      </c>
      <c r="H176" s="40"/>
      <c r="I176" s="34" t="s">
        <v>191</v>
      </c>
    </row>
    <row r="177" spans="1:9" s="20" customFormat="1" ht="12.75">
      <c r="A177" s="20">
        <v>127</v>
      </c>
      <c r="B177" s="21"/>
      <c r="C177" s="21"/>
      <c r="D177" s="23"/>
      <c r="E177" s="7" t="s">
        <v>203</v>
      </c>
      <c r="F177" s="19"/>
      <c r="G177" s="19" t="s">
        <v>191</v>
      </c>
      <c r="H177" s="40"/>
      <c r="I177" s="19" t="s">
        <v>191</v>
      </c>
    </row>
    <row r="178" spans="2:9" s="20" customFormat="1" ht="12.75">
      <c r="B178" s="21"/>
      <c r="C178" s="21"/>
      <c r="D178" s="23"/>
      <c r="E178" s="7" t="s">
        <v>148</v>
      </c>
      <c r="F178" s="19"/>
      <c r="G178" s="19" t="s">
        <v>191</v>
      </c>
      <c r="H178" s="40"/>
      <c r="I178" s="19" t="s">
        <v>191</v>
      </c>
    </row>
    <row r="179" spans="2:9" s="20" customFormat="1" ht="12.75">
      <c r="B179" s="21"/>
      <c r="C179" s="21"/>
      <c r="D179" s="23"/>
      <c r="E179" s="7" t="s">
        <v>149</v>
      </c>
      <c r="F179" s="19"/>
      <c r="G179" s="19" t="s">
        <v>191</v>
      </c>
      <c r="H179" s="40"/>
      <c r="I179" s="19" t="s">
        <v>191</v>
      </c>
    </row>
    <row r="180" spans="2:9" s="20" customFormat="1" ht="12.75">
      <c r="B180" s="21"/>
      <c r="C180" s="21"/>
      <c r="D180" s="23"/>
      <c r="E180" s="7" t="s">
        <v>138</v>
      </c>
      <c r="F180" s="19"/>
      <c r="G180" s="19" t="s">
        <v>191</v>
      </c>
      <c r="H180" s="40"/>
      <c r="I180" s="19" t="s">
        <v>191</v>
      </c>
    </row>
    <row r="181" spans="2:9" s="20" customFormat="1" ht="12.75">
      <c r="B181" s="21"/>
      <c r="C181" s="21"/>
      <c r="D181" s="23"/>
      <c r="E181" s="7"/>
      <c r="F181" s="19"/>
      <c r="G181" s="19"/>
      <c r="H181" s="40"/>
      <c r="I181" s="19"/>
    </row>
    <row r="182" spans="2:9" s="20" customFormat="1" ht="12.75">
      <c r="B182" s="21">
        <v>37</v>
      </c>
      <c r="C182" s="21"/>
      <c r="D182" s="7" t="s">
        <v>154</v>
      </c>
      <c r="E182" s="7"/>
      <c r="F182" s="19"/>
      <c r="G182" s="34" t="s">
        <v>191</v>
      </c>
      <c r="H182" s="40"/>
      <c r="I182" s="34" t="s">
        <v>191</v>
      </c>
    </row>
    <row r="183" spans="2:9" s="20" customFormat="1" ht="12.75">
      <c r="B183" s="21"/>
      <c r="C183" s="21"/>
      <c r="D183" s="7"/>
      <c r="E183" s="7"/>
      <c r="F183" s="19"/>
      <c r="G183" s="19"/>
      <c r="H183" s="40"/>
      <c r="I183" s="19"/>
    </row>
    <row r="184" spans="2:9" s="20" customFormat="1" ht="12.75">
      <c r="B184" s="21">
        <v>38</v>
      </c>
      <c r="C184" s="21"/>
      <c r="D184" s="7" t="s">
        <v>150</v>
      </c>
      <c r="E184" s="7"/>
      <c r="F184" s="19"/>
      <c r="G184" s="34" t="s">
        <v>191</v>
      </c>
      <c r="H184" s="40"/>
      <c r="I184" s="34" t="s">
        <v>191</v>
      </c>
    </row>
    <row r="185" spans="1:9" s="20" customFormat="1" ht="12.75">
      <c r="A185" s="20">
        <v>130</v>
      </c>
      <c r="B185" s="21"/>
      <c r="C185" s="21"/>
      <c r="D185" s="23"/>
      <c r="E185" s="7" t="s">
        <v>28</v>
      </c>
      <c r="F185" s="19"/>
      <c r="G185" s="19" t="s">
        <v>191</v>
      </c>
      <c r="H185" s="40"/>
      <c r="I185" s="19" t="s">
        <v>191</v>
      </c>
    </row>
    <row r="186" spans="1:9" s="20" customFormat="1" ht="12.75">
      <c r="A186" s="20">
        <v>131</v>
      </c>
      <c r="B186" s="21"/>
      <c r="C186" s="21"/>
      <c r="D186" s="23"/>
      <c r="E186" s="7" t="s">
        <v>27</v>
      </c>
      <c r="F186" s="19"/>
      <c r="G186" s="19" t="s">
        <v>191</v>
      </c>
      <c r="H186" s="40"/>
      <c r="I186" s="19" t="s">
        <v>191</v>
      </c>
    </row>
    <row r="187" spans="2:9" s="20" customFormat="1" ht="12.75">
      <c r="B187" s="21"/>
      <c r="C187" s="21"/>
      <c r="D187" s="23"/>
      <c r="E187" s="7" t="s">
        <v>152</v>
      </c>
      <c r="F187" s="19"/>
      <c r="G187" s="19" t="s">
        <v>191</v>
      </c>
      <c r="H187" s="40"/>
      <c r="I187" s="19" t="s">
        <v>191</v>
      </c>
    </row>
    <row r="188" spans="2:9" s="20" customFormat="1" ht="12.75">
      <c r="B188" s="21"/>
      <c r="C188" s="21"/>
      <c r="D188" s="23"/>
      <c r="E188" s="7" t="s">
        <v>151</v>
      </c>
      <c r="F188" s="19"/>
      <c r="G188" s="19" t="s">
        <v>191</v>
      </c>
      <c r="H188" s="40"/>
      <c r="I188" s="19" t="s">
        <v>191</v>
      </c>
    </row>
    <row r="189" spans="2:9" s="20" customFormat="1" ht="12.75">
      <c r="B189" s="21"/>
      <c r="C189" s="21"/>
      <c r="D189" s="23"/>
      <c r="E189" s="7"/>
      <c r="F189" s="19"/>
      <c r="G189" s="19"/>
      <c r="H189" s="40"/>
      <c r="I189" s="19"/>
    </row>
    <row r="190" spans="1:9" s="20" customFormat="1" ht="12.75">
      <c r="A190" s="20">
        <v>132</v>
      </c>
      <c r="B190" s="21">
        <v>39</v>
      </c>
      <c r="C190" s="21"/>
      <c r="D190" s="7" t="s">
        <v>102</v>
      </c>
      <c r="E190" s="7"/>
      <c r="F190" s="19"/>
      <c r="G190" s="34" t="s">
        <v>191</v>
      </c>
      <c r="H190" s="40"/>
      <c r="I190" s="34" t="s">
        <v>191</v>
      </c>
    </row>
    <row r="191" spans="1:9" s="20" customFormat="1" ht="12.75">
      <c r="A191" s="20">
        <v>133</v>
      </c>
      <c r="B191" s="21"/>
      <c r="C191" s="21"/>
      <c r="D191" s="7"/>
      <c r="E191" s="7" t="s">
        <v>29</v>
      </c>
      <c r="F191" s="19"/>
      <c r="G191" s="19" t="s">
        <v>191</v>
      </c>
      <c r="H191" s="40"/>
      <c r="I191" s="19" t="s">
        <v>191</v>
      </c>
    </row>
    <row r="192" spans="1:9" s="20" customFormat="1" ht="12.75">
      <c r="A192" s="20">
        <v>134</v>
      </c>
      <c r="B192" s="21"/>
      <c r="C192" s="21"/>
      <c r="D192" s="7"/>
      <c r="E192" s="7" t="s">
        <v>167</v>
      </c>
      <c r="F192" s="19"/>
      <c r="G192" s="19" t="s">
        <v>191</v>
      </c>
      <c r="H192" s="40"/>
      <c r="I192" s="19" t="s">
        <v>191</v>
      </c>
    </row>
    <row r="193" spans="2:9" s="20" customFormat="1" ht="12.75">
      <c r="B193" s="21"/>
      <c r="C193" s="21"/>
      <c r="D193" s="7"/>
      <c r="E193" s="7"/>
      <c r="F193" s="19"/>
      <c r="G193" s="19"/>
      <c r="H193" s="40"/>
      <c r="I193" s="19"/>
    </row>
    <row r="194" spans="2:9" s="20" customFormat="1" ht="12.75">
      <c r="B194" s="21">
        <v>40</v>
      </c>
      <c r="C194" s="21"/>
      <c r="D194" s="7" t="s">
        <v>204</v>
      </c>
      <c r="E194" s="7"/>
      <c r="F194" s="19"/>
      <c r="G194" s="19" t="s">
        <v>191</v>
      </c>
      <c r="H194" s="40"/>
      <c r="I194" s="19" t="s">
        <v>191</v>
      </c>
    </row>
    <row r="195" spans="2:9" s="20" customFormat="1" ht="12.75">
      <c r="B195" s="21"/>
      <c r="C195" s="21"/>
      <c r="D195" s="7"/>
      <c r="E195" s="7"/>
      <c r="F195" s="19"/>
      <c r="G195" s="19"/>
      <c r="H195" s="40"/>
      <c r="I195" s="19"/>
    </row>
    <row r="196" spans="1:9" s="5" customFormat="1" ht="12.75">
      <c r="A196" s="5">
        <v>135</v>
      </c>
      <c r="B196" s="5">
        <v>41</v>
      </c>
      <c r="C196" s="5" t="s">
        <v>20</v>
      </c>
      <c r="G196" s="35" t="s">
        <v>191</v>
      </c>
      <c r="H196" s="38"/>
      <c r="I196" s="35" t="s">
        <v>191</v>
      </c>
    </row>
    <row r="197" spans="2:9" s="20" customFormat="1" ht="12.75">
      <c r="B197" s="21"/>
      <c r="C197" s="7"/>
      <c r="D197" s="7"/>
      <c r="E197" s="7"/>
      <c r="F197" s="19"/>
      <c r="G197" s="18"/>
      <c r="H197" s="48"/>
      <c r="I197" s="18"/>
    </row>
    <row r="198" spans="1:9" s="5" customFormat="1" ht="12.75">
      <c r="A198" s="5">
        <v>136</v>
      </c>
      <c r="B198" s="5">
        <v>42</v>
      </c>
      <c r="C198" s="5" t="s">
        <v>21</v>
      </c>
      <c r="G198" s="15"/>
      <c r="H198" s="38"/>
      <c r="I198" s="15"/>
    </row>
    <row r="199" spans="2:9" s="20" customFormat="1" ht="12.75">
      <c r="B199" s="21">
        <v>43</v>
      </c>
      <c r="C199" s="21"/>
      <c r="D199" s="7" t="s">
        <v>111</v>
      </c>
      <c r="E199" s="7"/>
      <c r="F199" s="19"/>
      <c r="G199" s="34" t="s">
        <v>191</v>
      </c>
      <c r="H199" s="40"/>
      <c r="I199" s="34" t="s">
        <v>191</v>
      </c>
    </row>
    <row r="200" spans="2:9" s="20" customFormat="1" ht="12.75">
      <c r="B200" s="21"/>
      <c r="C200" s="21"/>
      <c r="D200" s="7"/>
      <c r="E200" s="7"/>
      <c r="F200" s="19"/>
      <c r="G200" s="19"/>
      <c r="H200" s="40"/>
      <c r="I200" s="19"/>
    </row>
    <row r="201" spans="1:9" s="20" customFormat="1" ht="12.75">
      <c r="A201" s="20">
        <v>137</v>
      </c>
      <c r="B201" s="21">
        <v>44</v>
      </c>
      <c r="C201" s="21"/>
      <c r="D201" s="7" t="s">
        <v>103</v>
      </c>
      <c r="E201" s="7"/>
      <c r="F201" s="19"/>
      <c r="G201" s="34" t="s">
        <v>191</v>
      </c>
      <c r="H201" s="40"/>
      <c r="I201" s="34" t="s">
        <v>191</v>
      </c>
    </row>
    <row r="202" spans="1:9" s="20" customFormat="1" ht="12.75">
      <c r="A202" s="20">
        <v>139</v>
      </c>
      <c r="B202" s="21"/>
      <c r="C202" s="21"/>
      <c r="D202" s="23"/>
      <c r="E202" s="7" t="s">
        <v>30</v>
      </c>
      <c r="F202" s="19"/>
      <c r="G202" s="19" t="s">
        <v>191</v>
      </c>
      <c r="H202" s="40"/>
      <c r="I202" s="19" t="s">
        <v>191</v>
      </c>
    </row>
    <row r="203" spans="1:9" s="20" customFormat="1" ht="12.75">
      <c r="A203" s="20">
        <v>140</v>
      </c>
      <c r="B203" s="21"/>
      <c r="C203" s="21"/>
      <c r="D203" s="23"/>
      <c r="E203" s="7" t="s">
        <v>104</v>
      </c>
      <c r="F203" s="19"/>
      <c r="G203" s="19" t="s">
        <v>191</v>
      </c>
      <c r="H203" s="40"/>
      <c r="I203" s="19" t="s">
        <v>191</v>
      </c>
    </row>
    <row r="204" spans="1:9" s="20" customFormat="1" ht="12.75">
      <c r="A204" s="20">
        <v>141</v>
      </c>
      <c r="B204" s="21"/>
      <c r="C204" s="21"/>
      <c r="D204" s="23"/>
      <c r="E204" s="7" t="s">
        <v>105</v>
      </c>
      <c r="F204" s="19"/>
      <c r="G204" s="19" t="s">
        <v>191</v>
      </c>
      <c r="H204" s="40"/>
      <c r="I204" s="19" t="s">
        <v>191</v>
      </c>
    </row>
    <row r="205" spans="1:9" s="20" customFormat="1" ht="12.75">
      <c r="A205" s="20">
        <v>142</v>
      </c>
      <c r="B205" s="21"/>
      <c r="C205" s="21"/>
      <c r="D205" s="23"/>
      <c r="E205" s="7" t="s">
        <v>106</v>
      </c>
      <c r="F205" s="19"/>
      <c r="G205" s="19" t="s">
        <v>191</v>
      </c>
      <c r="H205" s="40"/>
      <c r="I205" s="19" t="s">
        <v>191</v>
      </c>
    </row>
    <row r="206" spans="2:9" s="20" customFormat="1" ht="12.75">
      <c r="B206" s="21"/>
      <c r="C206" s="21"/>
      <c r="D206" s="23"/>
      <c r="E206" s="7" t="s">
        <v>107</v>
      </c>
      <c r="F206" s="19"/>
      <c r="G206" s="19" t="s">
        <v>191</v>
      </c>
      <c r="H206" s="40"/>
      <c r="I206" s="19" t="s">
        <v>191</v>
      </c>
    </row>
    <row r="207" spans="2:9" s="20" customFormat="1" ht="12.75">
      <c r="B207" s="21"/>
      <c r="C207" s="21"/>
      <c r="D207" s="23"/>
      <c r="E207" s="11" t="s">
        <v>51</v>
      </c>
      <c r="F207" s="33"/>
      <c r="G207" s="19" t="s">
        <v>191</v>
      </c>
      <c r="H207" s="40"/>
      <c r="I207" s="19" t="s">
        <v>191</v>
      </c>
    </row>
    <row r="208" spans="2:9" s="20" customFormat="1" ht="12.75">
      <c r="B208" s="21"/>
      <c r="C208" s="21"/>
      <c r="D208" s="23"/>
      <c r="E208" s="6" t="s">
        <v>52</v>
      </c>
      <c r="F208" s="33"/>
      <c r="G208" s="19" t="s">
        <v>191</v>
      </c>
      <c r="H208" s="40"/>
      <c r="I208" s="19" t="s">
        <v>191</v>
      </c>
    </row>
    <row r="209" spans="2:9" s="20" customFormat="1" ht="12.75">
      <c r="B209" s="21"/>
      <c r="C209" s="21"/>
      <c r="D209" s="23"/>
      <c r="E209" s="11" t="s">
        <v>53</v>
      </c>
      <c r="F209" s="33"/>
      <c r="G209" s="19" t="s">
        <v>191</v>
      </c>
      <c r="H209" s="40"/>
      <c r="I209" s="19" t="s">
        <v>191</v>
      </c>
    </row>
    <row r="210" spans="2:9" s="20" customFormat="1" ht="12.75">
      <c r="B210" s="21"/>
      <c r="C210" s="21"/>
      <c r="D210" s="23"/>
      <c r="E210" s="6" t="s">
        <v>168</v>
      </c>
      <c r="F210" s="33"/>
      <c r="G210" s="19" t="s">
        <v>191</v>
      </c>
      <c r="H210" s="40"/>
      <c r="I210" s="19" t="s">
        <v>191</v>
      </c>
    </row>
    <row r="211" spans="2:9" s="20" customFormat="1" ht="12.75">
      <c r="B211" s="21"/>
      <c r="C211" s="21"/>
      <c r="D211" s="23"/>
      <c r="E211" s="11" t="s">
        <v>54</v>
      </c>
      <c r="F211" s="33"/>
      <c r="G211" s="19" t="s">
        <v>191</v>
      </c>
      <c r="H211" s="40"/>
      <c r="I211" s="19" t="s">
        <v>191</v>
      </c>
    </row>
    <row r="212" spans="2:9" s="20" customFormat="1" ht="12.75">
      <c r="B212" s="21"/>
      <c r="C212" s="21"/>
      <c r="D212" s="23"/>
      <c r="E212" s="6" t="s">
        <v>55</v>
      </c>
      <c r="F212" s="33"/>
      <c r="G212" s="19" t="s">
        <v>191</v>
      </c>
      <c r="H212" s="40"/>
      <c r="I212" s="19" t="s">
        <v>191</v>
      </c>
    </row>
    <row r="213" spans="2:9" s="20" customFormat="1" ht="12.75">
      <c r="B213" s="21"/>
      <c r="C213" s="21"/>
      <c r="D213" s="23"/>
      <c r="E213" s="11" t="s">
        <v>83</v>
      </c>
      <c r="F213" s="33"/>
      <c r="G213" s="19" t="s">
        <v>191</v>
      </c>
      <c r="H213" s="40"/>
      <c r="I213" s="19" t="s">
        <v>191</v>
      </c>
    </row>
    <row r="214" spans="1:9" s="20" customFormat="1" ht="12.75">
      <c r="A214" s="20">
        <v>143</v>
      </c>
      <c r="B214" s="21"/>
      <c r="C214" s="21"/>
      <c r="D214" s="23"/>
      <c r="E214" s="7" t="s">
        <v>57</v>
      </c>
      <c r="F214" s="19"/>
      <c r="G214" s="19" t="s">
        <v>191</v>
      </c>
      <c r="H214" s="40"/>
      <c r="I214" s="19" t="s">
        <v>191</v>
      </c>
    </row>
    <row r="215" spans="1:9" s="20" customFormat="1" ht="12.75">
      <c r="A215" s="20">
        <v>144</v>
      </c>
      <c r="B215" s="21"/>
      <c r="C215" s="21"/>
      <c r="D215" s="23"/>
      <c r="E215" s="7" t="s">
        <v>59</v>
      </c>
      <c r="F215" s="19"/>
      <c r="G215" s="19" t="s">
        <v>191</v>
      </c>
      <c r="H215" s="40"/>
      <c r="I215" s="19" t="s">
        <v>191</v>
      </c>
    </row>
    <row r="216" spans="1:9" s="20" customFormat="1" ht="12.75">
      <c r="A216" s="20">
        <v>145</v>
      </c>
      <c r="B216" s="21"/>
      <c r="C216" s="21"/>
      <c r="D216" s="23"/>
      <c r="E216" s="7" t="s">
        <v>58</v>
      </c>
      <c r="F216" s="19"/>
      <c r="G216" s="19" t="s">
        <v>191</v>
      </c>
      <c r="H216" s="40"/>
      <c r="I216" s="19" t="s">
        <v>191</v>
      </c>
    </row>
    <row r="217" spans="1:9" s="20" customFormat="1" ht="12.75">
      <c r="A217" s="20">
        <v>146</v>
      </c>
      <c r="B217" s="21"/>
      <c r="C217" s="21"/>
      <c r="D217" s="23"/>
      <c r="E217" s="7" t="s">
        <v>56</v>
      </c>
      <c r="F217" s="19"/>
      <c r="G217" s="19" t="s">
        <v>191</v>
      </c>
      <c r="H217" s="40"/>
      <c r="I217" s="19" t="s">
        <v>191</v>
      </c>
    </row>
    <row r="218" spans="1:9" s="20" customFormat="1" ht="12.75">
      <c r="A218" s="20">
        <v>147</v>
      </c>
      <c r="B218" s="21"/>
      <c r="C218" s="21"/>
      <c r="D218" s="23"/>
      <c r="E218" s="7" t="s">
        <v>31</v>
      </c>
      <c r="F218" s="19"/>
      <c r="G218" s="19" t="s">
        <v>191</v>
      </c>
      <c r="H218" s="40"/>
      <c r="I218" s="19" t="s">
        <v>191</v>
      </c>
    </row>
    <row r="219" spans="1:9" s="20" customFormat="1" ht="12.75">
      <c r="A219" s="20">
        <v>151</v>
      </c>
      <c r="B219" s="21"/>
      <c r="C219" s="21"/>
      <c r="D219" s="23"/>
      <c r="E219" s="7" t="s">
        <v>153</v>
      </c>
      <c r="F219" s="19"/>
      <c r="G219" s="19" t="s">
        <v>191</v>
      </c>
      <c r="H219" s="40"/>
      <c r="I219" s="19" t="s">
        <v>191</v>
      </c>
    </row>
    <row r="220" spans="2:9" s="20" customFormat="1" ht="12.75">
      <c r="B220" s="21"/>
      <c r="C220" s="21"/>
      <c r="D220" s="23"/>
      <c r="E220" s="7" t="s">
        <v>169</v>
      </c>
      <c r="F220" s="19"/>
      <c r="G220" s="19" t="s">
        <v>191</v>
      </c>
      <c r="H220" s="40"/>
      <c r="I220" s="19" t="s">
        <v>191</v>
      </c>
    </row>
    <row r="221" spans="2:9" s="20" customFormat="1" ht="12.75">
      <c r="B221" s="21"/>
      <c r="C221" s="21"/>
      <c r="D221" s="23"/>
      <c r="E221" s="7"/>
      <c r="F221" s="19"/>
      <c r="G221" s="19"/>
      <c r="H221" s="40"/>
      <c r="I221" s="19"/>
    </row>
    <row r="222" spans="1:9" s="20" customFormat="1" ht="12.75">
      <c r="A222" s="20">
        <v>153</v>
      </c>
      <c r="B222" s="21">
        <v>45</v>
      </c>
      <c r="C222" s="21"/>
      <c r="D222" s="7" t="s">
        <v>32</v>
      </c>
      <c r="E222" s="7"/>
      <c r="F222" s="19"/>
      <c r="G222" s="34" t="s">
        <v>191</v>
      </c>
      <c r="H222" s="40"/>
      <c r="I222" s="34" t="s">
        <v>191</v>
      </c>
    </row>
    <row r="223" spans="1:9" s="20" customFormat="1" ht="12.75">
      <c r="A223" s="20">
        <v>154</v>
      </c>
      <c r="B223" s="21"/>
      <c r="C223" s="21"/>
      <c r="D223" s="23"/>
      <c r="E223" s="7" t="s">
        <v>147</v>
      </c>
      <c r="F223" s="19"/>
      <c r="G223" s="19" t="s">
        <v>191</v>
      </c>
      <c r="H223" s="40"/>
      <c r="I223" s="19" t="s">
        <v>191</v>
      </c>
    </row>
    <row r="224" spans="1:9" s="20" customFormat="1" ht="12.75">
      <c r="A224" s="20">
        <v>155</v>
      </c>
      <c r="B224" s="21"/>
      <c r="C224" s="21"/>
      <c r="D224" s="23"/>
      <c r="E224" s="7" t="s">
        <v>84</v>
      </c>
      <c r="F224" s="19"/>
      <c r="G224" s="19" t="s">
        <v>191</v>
      </c>
      <c r="H224" s="40"/>
      <c r="I224" s="19" t="s">
        <v>191</v>
      </c>
    </row>
    <row r="225" spans="2:9" s="20" customFormat="1" ht="12.75">
      <c r="B225" s="21"/>
      <c r="C225" s="21"/>
      <c r="D225" s="23"/>
      <c r="E225" s="7" t="s">
        <v>170</v>
      </c>
      <c r="F225" s="19"/>
      <c r="G225" s="19" t="s">
        <v>191</v>
      </c>
      <c r="H225" s="40"/>
      <c r="I225" s="19" t="s">
        <v>191</v>
      </c>
    </row>
    <row r="226" spans="2:9" s="20" customFormat="1" ht="12.75">
      <c r="B226" s="21"/>
      <c r="C226" s="21"/>
      <c r="D226" s="23"/>
      <c r="E226" s="7" t="s">
        <v>171</v>
      </c>
      <c r="F226" s="19"/>
      <c r="G226" s="19" t="s">
        <v>191</v>
      </c>
      <c r="H226" s="40"/>
      <c r="I226" s="19" t="s">
        <v>191</v>
      </c>
    </row>
    <row r="227" spans="1:9" s="20" customFormat="1" ht="12.75">
      <c r="A227" s="20">
        <v>156</v>
      </c>
      <c r="B227" s="21"/>
      <c r="C227" s="21"/>
      <c r="D227" s="23"/>
      <c r="E227" s="7" t="s">
        <v>60</v>
      </c>
      <c r="F227" s="19"/>
      <c r="G227" s="19" t="s">
        <v>191</v>
      </c>
      <c r="H227" s="40"/>
      <c r="I227" s="19" t="s">
        <v>191</v>
      </c>
    </row>
    <row r="228" spans="2:9" s="20" customFormat="1" ht="12.75">
      <c r="B228" s="21"/>
      <c r="C228" s="21"/>
      <c r="D228" s="23"/>
      <c r="E228" s="7"/>
      <c r="F228" s="19"/>
      <c r="G228" s="19"/>
      <c r="H228" s="40"/>
      <c r="I228" s="19"/>
    </row>
    <row r="229" spans="1:9" s="20" customFormat="1" ht="12.75">
      <c r="A229" s="20">
        <v>152</v>
      </c>
      <c r="B229" s="21">
        <v>46</v>
      </c>
      <c r="C229" s="21"/>
      <c r="D229" s="7" t="s">
        <v>96</v>
      </c>
      <c r="E229" s="7"/>
      <c r="F229" s="19"/>
      <c r="G229" s="34" t="s">
        <v>191</v>
      </c>
      <c r="H229" s="40"/>
      <c r="I229" s="34" t="s">
        <v>191</v>
      </c>
    </row>
    <row r="230" spans="2:9" s="20" customFormat="1" ht="12.75">
      <c r="B230" s="21"/>
      <c r="C230" s="21"/>
      <c r="D230" s="7"/>
      <c r="E230" s="7" t="s">
        <v>139</v>
      </c>
      <c r="F230" s="19"/>
      <c r="G230" s="19" t="s">
        <v>191</v>
      </c>
      <c r="H230" s="40"/>
      <c r="I230" s="19" t="s">
        <v>191</v>
      </c>
    </row>
    <row r="231" spans="2:9" s="20" customFormat="1" ht="12.75">
      <c r="B231" s="21"/>
      <c r="C231" s="21"/>
      <c r="D231" s="7"/>
      <c r="E231" s="7" t="s">
        <v>140</v>
      </c>
      <c r="F231" s="19"/>
      <c r="G231" s="19" t="s">
        <v>191</v>
      </c>
      <c r="H231" s="40"/>
      <c r="I231" s="19" t="s">
        <v>191</v>
      </c>
    </row>
    <row r="232" spans="2:9" s="20" customFormat="1" ht="12.75">
      <c r="B232" s="21"/>
      <c r="C232" s="21"/>
      <c r="D232" s="7"/>
      <c r="E232" s="7" t="s">
        <v>141</v>
      </c>
      <c r="F232" s="19"/>
      <c r="G232" s="19" t="s">
        <v>191</v>
      </c>
      <c r="H232" s="40"/>
      <c r="I232" s="19" t="s">
        <v>191</v>
      </c>
    </row>
    <row r="233" spans="2:9" s="20" customFormat="1" ht="12.75">
      <c r="B233" s="21"/>
      <c r="C233" s="21"/>
      <c r="D233" s="7"/>
      <c r="E233" s="7" t="s">
        <v>144</v>
      </c>
      <c r="F233" s="19"/>
      <c r="G233" s="19" t="s">
        <v>191</v>
      </c>
      <c r="H233" s="40"/>
      <c r="I233" s="19" t="s">
        <v>191</v>
      </c>
    </row>
    <row r="234" spans="2:9" s="20" customFormat="1" ht="12.75">
      <c r="B234" s="21"/>
      <c r="C234" s="21"/>
      <c r="D234" s="7"/>
      <c r="E234" s="7" t="s">
        <v>146</v>
      </c>
      <c r="F234" s="19"/>
      <c r="G234" s="19" t="s">
        <v>191</v>
      </c>
      <c r="H234" s="40"/>
      <c r="I234" s="19" t="s">
        <v>191</v>
      </c>
    </row>
    <row r="235" spans="2:9" s="20" customFormat="1" ht="12.75">
      <c r="B235" s="21"/>
      <c r="C235" s="21"/>
      <c r="D235" s="7"/>
      <c r="E235" s="7"/>
      <c r="F235" s="19"/>
      <c r="G235" s="19"/>
      <c r="H235" s="40"/>
      <c r="I235" s="19"/>
    </row>
    <row r="236" spans="2:9" s="20" customFormat="1" ht="12.75">
      <c r="B236" s="21">
        <v>47</v>
      </c>
      <c r="C236" s="21"/>
      <c r="D236" s="7" t="s">
        <v>174</v>
      </c>
      <c r="E236" s="7"/>
      <c r="F236" s="19"/>
      <c r="G236" s="34" t="s">
        <v>191</v>
      </c>
      <c r="H236" s="40"/>
      <c r="I236" s="34" t="s">
        <v>191</v>
      </c>
    </row>
    <row r="237" spans="2:9" s="20" customFormat="1" ht="12.75">
      <c r="B237" s="21"/>
      <c r="C237" s="21"/>
      <c r="D237" s="7"/>
      <c r="E237" s="7" t="s">
        <v>172</v>
      </c>
      <c r="F237" s="19"/>
      <c r="G237" s="19" t="s">
        <v>191</v>
      </c>
      <c r="H237" s="40"/>
      <c r="I237" s="19" t="s">
        <v>191</v>
      </c>
    </row>
    <row r="238" spans="2:9" s="20" customFormat="1" ht="12.75">
      <c r="B238" s="21"/>
      <c r="C238" s="21"/>
      <c r="D238" s="7"/>
      <c r="E238" s="7" t="s">
        <v>173</v>
      </c>
      <c r="F238" s="19"/>
      <c r="G238" s="19" t="s">
        <v>191</v>
      </c>
      <c r="H238" s="40"/>
      <c r="I238" s="19" t="s">
        <v>191</v>
      </c>
    </row>
    <row r="239" spans="2:9" s="20" customFormat="1" ht="12.75">
      <c r="B239" s="21"/>
      <c r="C239" s="21"/>
      <c r="D239" s="7"/>
      <c r="E239" s="7"/>
      <c r="F239" s="19"/>
      <c r="G239" s="19"/>
      <c r="H239" s="40"/>
      <c r="I239" s="19"/>
    </row>
    <row r="240" spans="1:9" s="20" customFormat="1" ht="12.75">
      <c r="A240" s="20">
        <v>157</v>
      </c>
      <c r="B240" s="21">
        <v>48</v>
      </c>
      <c r="C240" s="21"/>
      <c r="D240" s="7" t="s">
        <v>189</v>
      </c>
      <c r="E240" s="7"/>
      <c r="F240" s="19"/>
      <c r="G240" s="34" t="s">
        <v>191</v>
      </c>
      <c r="H240" s="40"/>
      <c r="I240" s="34" t="s">
        <v>191</v>
      </c>
    </row>
    <row r="241" spans="1:9" s="20" customFormat="1" ht="12.75">
      <c r="A241" s="20">
        <v>158</v>
      </c>
      <c r="B241" s="21"/>
      <c r="C241" s="21"/>
      <c r="D241" s="7"/>
      <c r="E241" s="7" t="s">
        <v>175</v>
      </c>
      <c r="F241" s="19"/>
      <c r="G241" s="19" t="s">
        <v>191</v>
      </c>
      <c r="H241" s="40"/>
      <c r="I241" s="19" t="s">
        <v>191</v>
      </c>
    </row>
    <row r="242" spans="1:9" s="20" customFormat="1" ht="12.75">
      <c r="A242" s="20">
        <v>159</v>
      </c>
      <c r="B242" s="21"/>
      <c r="C242" s="21"/>
      <c r="D242" s="7"/>
      <c r="E242" s="7" t="s">
        <v>33</v>
      </c>
      <c r="F242" s="19"/>
      <c r="G242" s="19" t="s">
        <v>191</v>
      </c>
      <c r="H242" s="40"/>
      <c r="I242" s="19" t="s">
        <v>191</v>
      </c>
    </row>
    <row r="243" spans="2:9" s="20" customFormat="1" ht="12.75">
      <c r="B243" s="21"/>
      <c r="C243" s="21"/>
      <c r="D243" s="7"/>
      <c r="E243" s="7"/>
      <c r="F243" s="19"/>
      <c r="G243" s="19"/>
      <c r="H243" s="40"/>
      <c r="I243" s="19"/>
    </row>
    <row r="244" spans="1:9" s="13" customFormat="1" ht="12.75">
      <c r="A244" s="13">
        <v>160</v>
      </c>
      <c r="B244" s="8">
        <v>49</v>
      </c>
      <c r="C244" s="5" t="s">
        <v>26</v>
      </c>
      <c r="D244" s="2"/>
      <c r="E244" s="2"/>
      <c r="F244" s="15"/>
      <c r="G244" s="35" t="s">
        <v>191</v>
      </c>
      <c r="H244" s="38"/>
      <c r="I244" s="35" t="s">
        <v>191</v>
      </c>
    </row>
    <row r="245" spans="2:9" s="20" customFormat="1" ht="12.75">
      <c r="B245" s="21"/>
      <c r="C245" s="23"/>
      <c r="D245" s="7"/>
      <c r="E245" s="7"/>
      <c r="F245" s="19"/>
      <c r="G245" s="40"/>
      <c r="H245" s="40"/>
      <c r="I245" s="40"/>
    </row>
    <row r="246" spans="1:9" s="20" customFormat="1" ht="12.75">
      <c r="A246" s="20">
        <v>161</v>
      </c>
      <c r="B246" s="21">
        <v>50</v>
      </c>
      <c r="C246" s="8" t="s">
        <v>208</v>
      </c>
      <c r="D246" s="2"/>
      <c r="E246" s="2"/>
      <c r="F246" s="15"/>
      <c r="G246" s="35" t="s">
        <v>191</v>
      </c>
      <c r="H246" s="38"/>
      <c r="I246" s="35" t="s">
        <v>191</v>
      </c>
    </row>
    <row r="247" spans="2:9" s="20" customFormat="1" ht="12.75">
      <c r="B247" s="21"/>
      <c r="C247" s="2"/>
      <c r="D247" s="2"/>
      <c r="E247" s="2"/>
      <c r="F247" s="15"/>
      <c r="G247" s="15"/>
      <c r="H247" s="38"/>
      <c r="I247" s="15"/>
    </row>
    <row r="248" spans="1:9" s="13" customFormat="1" ht="12.75">
      <c r="A248" s="13">
        <v>162</v>
      </c>
      <c r="B248" s="8">
        <v>51</v>
      </c>
      <c r="C248" s="2" t="s">
        <v>34</v>
      </c>
      <c r="D248" s="2"/>
      <c r="E248" s="2"/>
      <c r="F248" s="15"/>
      <c r="G248" s="15"/>
      <c r="H248" s="38"/>
      <c r="I248" s="15"/>
    </row>
    <row r="249" spans="2:9" s="13" customFormat="1" ht="12.75">
      <c r="B249" s="8"/>
      <c r="C249" s="2"/>
      <c r="D249" s="2"/>
      <c r="E249" s="2"/>
      <c r="F249" s="15"/>
      <c r="G249" s="15"/>
      <c r="H249" s="38"/>
      <c r="I249" s="15"/>
    </row>
    <row r="250" spans="1:9" s="13" customFormat="1" ht="12.75">
      <c r="A250" s="13">
        <v>163</v>
      </c>
      <c r="B250" s="8">
        <v>52</v>
      </c>
      <c r="C250" s="5" t="s">
        <v>6</v>
      </c>
      <c r="D250" s="2"/>
      <c r="E250" s="2"/>
      <c r="F250" s="15"/>
      <c r="G250" s="15"/>
      <c r="H250" s="38"/>
      <c r="I250" s="15"/>
    </row>
    <row r="251" spans="2:9" s="13" customFormat="1" ht="12.75">
      <c r="B251" s="8"/>
      <c r="C251" s="5"/>
      <c r="D251" s="2"/>
      <c r="E251" s="2"/>
      <c r="F251" s="15"/>
      <c r="G251" s="15"/>
      <c r="H251" s="38"/>
      <c r="I251" s="15"/>
    </row>
    <row r="252" spans="2:9" s="20" customFormat="1" ht="12.75">
      <c r="B252" s="21">
        <v>53</v>
      </c>
      <c r="C252" s="7"/>
      <c r="D252" s="7" t="s">
        <v>176</v>
      </c>
      <c r="E252" s="7"/>
      <c r="F252" s="19"/>
      <c r="G252" s="34" t="s">
        <v>191</v>
      </c>
      <c r="H252" s="40"/>
      <c r="I252" s="34" t="s">
        <v>191</v>
      </c>
    </row>
    <row r="253" spans="2:9" s="20" customFormat="1" ht="12.75">
      <c r="B253" s="21"/>
      <c r="C253" s="7"/>
      <c r="D253" s="7"/>
      <c r="E253" s="7" t="s">
        <v>178</v>
      </c>
      <c r="F253" s="19"/>
      <c r="G253" s="19" t="s">
        <v>191</v>
      </c>
      <c r="H253" s="40"/>
      <c r="I253" s="19" t="s">
        <v>191</v>
      </c>
    </row>
    <row r="254" spans="2:9" s="20" customFormat="1" ht="12.75">
      <c r="B254" s="21"/>
      <c r="C254" s="7"/>
      <c r="D254" s="7"/>
      <c r="E254" s="7" t="s">
        <v>177</v>
      </c>
      <c r="F254" s="19"/>
      <c r="G254" s="19" t="s">
        <v>191</v>
      </c>
      <c r="H254" s="40"/>
      <c r="I254" s="19" t="s">
        <v>191</v>
      </c>
    </row>
    <row r="255" spans="2:9" s="20" customFormat="1" ht="12.75">
      <c r="B255" s="21"/>
      <c r="C255" s="7"/>
      <c r="D255" s="7"/>
      <c r="E255" s="7"/>
      <c r="F255" s="19"/>
      <c r="G255" s="19"/>
      <c r="H255" s="40"/>
      <c r="I255" s="19"/>
    </row>
    <row r="256" spans="1:9" s="20" customFormat="1" ht="12.75">
      <c r="A256" s="20">
        <v>164</v>
      </c>
      <c r="B256" s="21">
        <v>54</v>
      </c>
      <c r="C256" s="21"/>
      <c r="D256" s="7" t="s">
        <v>35</v>
      </c>
      <c r="E256" s="7"/>
      <c r="F256" s="19"/>
      <c r="G256" s="34" t="s">
        <v>191</v>
      </c>
      <c r="H256" s="40"/>
      <c r="I256" s="34" t="s">
        <v>191</v>
      </c>
    </row>
    <row r="257" spans="1:9" s="20" customFormat="1" ht="12.75">
      <c r="A257" s="20">
        <v>166</v>
      </c>
      <c r="B257" s="21"/>
      <c r="C257" s="21"/>
      <c r="D257" s="7"/>
      <c r="E257" s="7" t="s">
        <v>112</v>
      </c>
      <c r="F257" s="19"/>
      <c r="G257" s="19" t="s">
        <v>191</v>
      </c>
      <c r="H257" s="40"/>
      <c r="I257" s="19" t="s">
        <v>191</v>
      </c>
    </row>
    <row r="258" spans="1:9" s="20" customFormat="1" ht="12.75">
      <c r="A258" s="20">
        <v>167</v>
      </c>
      <c r="B258" s="21"/>
      <c r="C258" s="21"/>
      <c r="D258" s="7"/>
      <c r="E258" s="7" t="s">
        <v>113</v>
      </c>
      <c r="F258" s="19"/>
      <c r="G258" s="19" t="s">
        <v>191</v>
      </c>
      <c r="H258" s="40"/>
      <c r="I258" s="19" t="s">
        <v>191</v>
      </c>
    </row>
    <row r="259" spans="1:9" s="20" customFormat="1" ht="12.75">
      <c r="A259" s="20">
        <v>168</v>
      </c>
      <c r="B259" s="21"/>
      <c r="C259" s="21"/>
      <c r="D259" s="7"/>
      <c r="E259" s="7" t="s">
        <v>114</v>
      </c>
      <c r="F259" s="19"/>
      <c r="G259" s="19" t="s">
        <v>191</v>
      </c>
      <c r="H259" s="40"/>
      <c r="I259" s="19" t="s">
        <v>191</v>
      </c>
    </row>
    <row r="260" spans="2:9" s="20" customFormat="1" ht="12.75">
      <c r="B260" s="21"/>
      <c r="C260" s="21"/>
      <c r="D260" s="7"/>
      <c r="E260" s="7"/>
      <c r="F260" s="19"/>
      <c r="G260" s="19"/>
      <c r="H260" s="40"/>
      <c r="I260" s="19"/>
    </row>
    <row r="261" spans="1:9" s="13" customFormat="1" ht="12.75">
      <c r="A261" s="13">
        <v>169</v>
      </c>
      <c r="B261" s="8">
        <v>55</v>
      </c>
      <c r="C261" s="5" t="s">
        <v>20</v>
      </c>
      <c r="D261" s="2"/>
      <c r="E261" s="2"/>
      <c r="F261" s="15"/>
      <c r="G261" s="35" t="s">
        <v>191</v>
      </c>
      <c r="H261" s="38"/>
      <c r="I261" s="35" t="s">
        <v>191</v>
      </c>
    </row>
    <row r="262" spans="2:9" s="13" customFormat="1" ht="12.75">
      <c r="B262" s="8"/>
      <c r="C262" s="2"/>
      <c r="D262" s="2"/>
      <c r="E262" s="2"/>
      <c r="F262" s="15"/>
      <c r="G262" s="22"/>
      <c r="H262" s="49"/>
      <c r="I262" s="22"/>
    </row>
    <row r="263" spans="1:9" s="13" customFormat="1" ht="12.75">
      <c r="A263" s="13">
        <v>170</v>
      </c>
      <c r="B263" s="8">
        <v>56</v>
      </c>
      <c r="C263" s="5" t="s">
        <v>21</v>
      </c>
      <c r="D263" s="2"/>
      <c r="E263" s="2"/>
      <c r="F263" s="15"/>
      <c r="G263" s="15"/>
      <c r="H263" s="38"/>
      <c r="I263" s="15"/>
    </row>
    <row r="264" spans="2:9" s="20" customFormat="1" ht="12.75">
      <c r="B264" s="21"/>
      <c r="C264" s="7"/>
      <c r="D264" s="7"/>
      <c r="E264" s="7"/>
      <c r="F264" s="19"/>
      <c r="G264" s="19"/>
      <c r="H264" s="40"/>
      <c r="I264" s="19"/>
    </row>
    <row r="265" spans="1:9" s="20" customFormat="1" ht="12.75">
      <c r="A265" s="20">
        <v>171</v>
      </c>
      <c r="B265" s="21">
        <v>57</v>
      </c>
      <c r="C265" s="21"/>
      <c r="D265" s="7" t="s">
        <v>36</v>
      </c>
      <c r="E265" s="7"/>
      <c r="F265" s="19"/>
      <c r="G265" s="34" t="s">
        <v>191</v>
      </c>
      <c r="H265" s="40"/>
      <c r="I265" s="34" t="s">
        <v>191</v>
      </c>
    </row>
    <row r="266" spans="2:9" s="20" customFormat="1" ht="12.75">
      <c r="B266" s="21"/>
      <c r="C266" s="21"/>
      <c r="D266" s="7"/>
      <c r="E266" s="7" t="s">
        <v>115</v>
      </c>
      <c r="F266" s="19"/>
      <c r="G266" s="19" t="s">
        <v>191</v>
      </c>
      <c r="H266" s="40"/>
      <c r="I266" s="19" t="s">
        <v>191</v>
      </c>
    </row>
    <row r="267" spans="1:9" s="20" customFormat="1" ht="12.75">
      <c r="A267" s="20">
        <v>172</v>
      </c>
      <c r="B267" s="21"/>
      <c r="C267" s="21"/>
      <c r="D267" s="23"/>
      <c r="E267" s="7" t="s">
        <v>179</v>
      </c>
      <c r="F267" s="19"/>
      <c r="G267" s="19" t="s">
        <v>191</v>
      </c>
      <c r="H267" s="40"/>
      <c r="I267" s="19" t="s">
        <v>191</v>
      </c>
    </row>
    <row r="268" spans="2:9" s="20" customFormat="1" ht="12.75">
      <c r="B268" s="21"/>
      <c r="C268" s="21"/>
      <c r="D268" s="23"/>
      <c r="E268" s="7" t="s">
        <v>180</v>
      </c>
      <c r="F268" s="19"/>
      <c r="G268" s="19" t="s">
        <v>191</v>
      </c>
      <c r="H268" s="40"/>
      <c r="I268" s="19" t="s">
        <v>191</v>
      </c>
    </row>
    <row r="269" spans="2:9" s="20" customFormat="1" ht="12.75">
      <c r="B269" s="21"/>
      <c r="C269" s="21"/>
      <c r="D269" s="23"/>
      <c r="E269" s="7" t="s">
        <v>85</v>
      </c>
      <c r="F269" s="19"/>
      <c r="G269" s="19" t="s">
        <v>191</v>
      </c>
      <c r="H269" s="40"/>
      <c r="I269" s="19" t="s">
        <v>191</v>
      </c>
    </row>
    <row r="270" spans="1:9" s="20" customFormat="1" ht="12.75">
      <c r="A270" s="20">
        <v>174</v>
      </c>
      <c r="B270" s="21"/>
      <c r="C270" s="21"/>
      <c r="D270" s="23"/>
      <c r="E270" s="7" t="s">
        <v>181</v>
      </c>
      <c r="F270" s="19"/>
      <c r="G270" s="19" t="s">
        <v>191</v>
      </c>
      <c r="H270" s="40"/>
      <c r="I270" s="19" t="s">
        <v>191</v>
      </c>
    </row>
    <row r="271" spans="2:9" s="20" customFormat="1" ht="12.75">
      <c r="B271" s="21"/>
      <c r="C271" s="21"/>
      <c r="D271" s="23"/>
      <c r="E271" s="7"/>
      <c r="F271" s="19"/>
      <c r="G271" s="19"/>
      <c r="H271" s="40"/>
      <c r="I271" s="19"/>
    </row>
    <row r="272" spans="2:9" s="28" customFormat="1" ht="12.75">
      <c r="B272" s="29">
        <v>58</v>
      </c>
      <c r="C272" s="29"/>
      <c r="D272" s="27" t="s">
        <v>194</v>
      </c>
      <c r="E272" s="27"/>
      <c r="F272" s="25"/>
      <c r="G272" s="34" t="s">
        <v>191</v>
      </c>
      <c r="H272" s="40"/>
      <c r="I272" s="34" t="s">
        <v>191</v>
      </c>
    </row>
    <row r="273" spans="2:9" s="20" customFormat="1" ht="12.75">
      <c r="B273" s="21"/>
      <c r="C273" s="21"/>
      <c r="D273" s="7"/>
      <c r="E273" s="7" t="s">
        <v>182</v>
      </c>
      <c r="F273" s="19"/>
      <c r="G273" s="19" t="s">
        <v>191</v>
      </c>
      <c r="H273" s="40"/>
      <c r="I273" s="19" t="s">
        <v>191</v>
      </c>
    </row>
    <row r="274" spans="2:9" s="20" customFormat="1" ht="12.75">
      <c r="B274" s="21"/>
      <c r="C274" s="21"/>
      <c r="D274" s="7"/>
      <c r="E274" s="7" t="s">
        <v>183</v>
      </c>
      <c r="F274" s="19"/>
      <c r="G274" s="19" t="s">
        <v>191</v>
      </c>
      <c r="H274" s="40"/>
      <c r="I274" s="19" t="s">
        <v>191</v>
      </c>
    </row>
    <row r="275" spans="2:9" s="20" customFormat="1" ht="12.75">
      <c r="B275" s="21"/>
      <c r="C275" s="21"/>
      <c r="D275" s="7"/>
      <c r="E275" s="7"/>
      <c r="F275" s="19"/>
      <c r="G275" s="19"/>
      <c r="H275" s="40"/>
      <c r="I275" s="19"/>
    </row>
    <row r="276" spans="1:9" s="20" customFormat="1" ht="12.75">
      <c r="A276" s="20">
        <v>175</v>
      </c>
      <c r="B276" s="21">
        <v>59</v>
      </c>
      <c r="C276" s="21"/>
      <c r="D276" s="7" t="s">
        <v>37</v>
      </c>
      <c r="E276" s="7"/>
      <c r="F276" s="19"/>
      <c r="G276" s="18" t="s">
        <v>191</v>
      </c>
      <c r="H276" s="48"/>
      <c r="I276" s="18" t="s">
        <v>191</v>
      </c>
    </row>
    <row r="277" spans="2:9" s="20" customFormat="1" ht="12.75">
      <c r="B277" s="21"/>
      <c r="C277" s="21"/>
      <c r="D277" s="7"/>
      <c r="E277" s="7"/>
      <c r="F277" s="19"/>
      <c r="G277" s="18"/>
      <c r="H277" s="48"/>
      <c r="I277" s="18"/>
    </row>
    <row r="278" spans="1:9" s="13" customFormat="1" ht="12.75">
      <c r="A278" s="13">
        <v>176</v>
      </c>
      <c r="B278" s="8">
        <v>60</v>
      </c>
      <c r="C278" s="5" t="s">
        <v>26</v>
      </c>
      <c r="D278" s="2"/>
      <c r="E278" s="2"/>
      <c r="F278" s="15"/>
      <c r="G278" s="35" t="s">
        <v>191</v>
      </c>
      <c r="H278" s="38"/>
      <c r="I278" s="35" t="s">
        <v>191</v>
      </c>
    </row>
    <row r="279" spans="2:9" s="13" customFormat="1" ht="12.75">
      <c r="B279" s="8"/>
      <c r="C279" s="5"/>
      <c r="D279" s="2"/>
      <c r="E279" s="2"/>
      <c r="F279" s="15"/>
      <c r="G279" s="38"/>
      <c r="H279" s="38"/>
      <c r="I279" s="38"/>
    </row>
    <row r="280" spans="1:9" s="20" customFormat="1" ht="12.75">
      <c r="A280" s="20">
        <v>177</v>
      </c>
      <c r="B280" s="21">
        <v>61</v>
      </c>
      <c r="C280" s="2" t="s">
        <v>209</v>
      </c>
      <c r="D280" s="2"/>
      <c r="E280" s="2"/>
      <c r="F280" s="15"/>
      <c r="G280" s="38" t="s">
        <v>191</v>
      </c>
      <c r="H280" s="38"/>
      <c r="I280" s="38" t="s">
        <v>191</v>
      </c>
    </row>
    <row r="281" spans="2:9" s="20" customFormat="1" ht="12.75">
      <c r="B281" s="21"/>
      <c r="C281" s="2"/>
      <c r="D281" s="2"/>
      <c r="E281" s="2"/>
      <c r="F281" s="15"/>
      <c r="G281" s="22"/>
      <c r="H281" s="49"/>
      <c r="I281" s="22"/>
    </row>
    <row r="282" spans="2:9" s="20" customFormat="1" ht="12.75">
      <c r="B282" s="21"/>
      <c r="C282" s="2" t="s">
        <v>210</v>
      </c>
      <c r="D282" s="2"/>
      <c r="E282" s="2"/>
      <c r="F282" s="15"/>
      <c r="G282" s="15" t="s">
        <v>191</v>
      </c>
      <c r="H282" s="38"/>
      <c r="I282" s="15" t="s">
        <v>191</v>
      </c>
    </row>
    <row r="283" spans="2:9" s="20" customFormat="1" ht="12.75">
      <c r="B283" s="21"/>
      <c r="C283" s="2"/>
      <c r="D283" s="2"/>
      <c r="E283" s="2"/>
      <c r="F283" s="15"/>
      <c r="G283" s="15"/>
      <c r="H283" s="38"/>
      <c r="I283" s="15"/>
    </row>
    <row r="284" spans="2:9" s="13" customFormat="1" ht="12.75">
      <c r="B284" s="8">
        <v>62</v>
      </c>
      <c r="C284" s="13" t="s">
        <v>190</v>
      </c>
      <c r="D284" s="2"/>
      <c r="E284" s="2"/>
      <c r="F284" s="15"/>
      <c r="G284" s="15" t="s">
        <v>191</v>
      </c>
      <c r="H284" s="38"/>
      <c r="I284" s="15" t="s">
        <v>191</v>
      </c>
    </row>
    <row r="285" spans="2:9" s="13" customFormat="1" ht="12.75">
      <c r="B285" s="8"/>
      <c r="D285" s="2"/>
      <c r="E285" s="2"/>
      <c r="F285" s="15"/>
      <c r="G285" s="15"/>
      <c r="H285" s="38"/>
      <c r="I285" s="15"/>
    </row>
    <row r="286" spans="1:9" s="13" customFormat="1" ht="12.75">
      <c r="A286" s="13">
        <v>179</v>
      </c>
      <c r="B286" s="8">
        <v>64</v>
      </c>
      <c r="C286" s="2" t="s">
        <v>211</v>
      </c>
      <c r="D286" s="2"/>
      <c r="E286" s="2"/>
      <c r="F286" s="15"/>
      <c r="G286" s="35" t="s">
        <v>191</v>
      </c>
      <c r="H286" s="38"/>
      <c r="I286" s="35" t="s">
        <v>191</v>
      </c>
    </row>
    <row r="287" spans="2:9" s="20" customFormat="1" ht="12.75">
      <c r="B287" s="21"/>
      <c r="C287" s="7"/>
      <c r="D287" s="7"/>
      <c r="E287" s="7"/>
      <c r="F287" s="19"/>
      <c r="G287" s="18"/>
      <c r="H287" s="48"/>
      <c r="I287" s="18"/>
    </row>
    <row r="288" spans="1:9" s="20" customFormat="1" ht="13.5" thickBot="1">
      <c r="A288" s="20">
        <v>180</v>
      </c>
      <c r="B288" s="21">
        <v>65</v>
      </c>
      <c r="C288" s="2" t="s">
        <v>207</v>
      </c>
      <c r="D288" s="2"/>
      <c r="E288" s="2"/>
      <c r="F288" s="15"/>
      <c r="G288" s="39" t="s">
        <v>191</v>
      </c>
      <c r="H288" s="38"/>
      <c r="I288" s="39" t="s">
        <v>191</v>
      </c>
    </row>
    <row r="289" ht="13.5" thickTop="1"/>
  </sheetData>
  <sheetProtection/>
  <mergeCells count="6">
    <mergeCell ref="D8:E8"/>
    <mergeCell ref="C2:I2"/>
    <mergeCell ref="C3:I3"/>
    <mergeCell ref="C4:I4"/>
    <mergeCell ref="C5:I5"/>
    <mergeCell ref="C6:E6"/>
  </mergeCells>
  <printOptions horizontalCentered="1"/>
  <pageMargins left="0.75" right="0.5" top="0.75" bottom="0.75" header="0.5" footer="0.5"/>
  <pageSetup firstPageNumber="41" useFirstPageNumber="1" horizontalDpi="600" verticalDpi="600" orientation="portrait" paperSize="9" scale="8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88"/>
  <sheetViews>
    <sheetView view="pageBreakPreview" zoomScale="106" zoomScaleSheetLayoutView="106" zoomScalePageLayoutView="0" workbookViewId="0" topLeftCell="C1">
      <selection activeCell="F148" sqref="F148"/>
    </sheetView>
  </sheetViews>
  <sheetFormatPr defaultColWidth="9.140625" defaultRowHeight="12.75"/>
  <cols>
    <col min="1" max="1" width="7.28125" style="0" hidden="1" customWidth="1"/>
    <col min="2" max="2" width="3.140625" style="8" hidden="1" customWidth="1"/>
    <col min="3" max="3" width="2.421875" style="8" customWidth="1"/>
    <col min="4" max="4" width="2.140625" style="2" customWidth="1"/>
    <col min="5" max="5" width="72.8515625" style="1" customWidth="1"/>
    <col min="6" max="6" width="8.140625" style="32" customWidth="1"/>
    <col min="7" max="7" width="10.28125" style="0" customWidth="1"/>
    <col min="8" max="8" width="2.8515625" style="45" customWidth="1"/>
    <col min="9" max="9" width="10.28125" style="0" customWidth="1"/>
  </cols>
  <sheetData>
    <row r="1" spans="7:9" ht="12.75">
      <c r="G1" s="30"/>
      <c r="H1" s="44"/>
      <c r="I1" s="30" t="s">
        <v>228</v>
      </c>
    </row>
    <row r="2" spans="1:9" ht="12.75">
      <c r="A2" s="4" t="s">
        <v>1</v>
      </c>
      <c r="C2" s="163" t="s">
        <v>199</v>
      </c>
      <c r="D2" s="163"/>
      <c r="E2" s="163"/>
      <c r="F2" s="163"/>
      <c r="G2" s="163"/>
      <c r="H2" s="163"/>
      <c r="I2" s="163"/>
    </row>
    <row r="3" spans="1:9" ht="12.75">
      <c r="A3" s="3"/>
      <c r="C3" s="164" t="s">
        <v>200</v>
      </c>
      <c r="D3" s="164"/>
      <c r="E3" s="164"/>
      <c r="F3" s="164"/>
      <c r="G3" s="164"/>
      <c r="H3" s="164"/>
      <c r="I3" s="164"/>
    </row>
    <row r="4" spans="1:9" ht="12.75">
      <c r="A4" s="3"/>
      <c r="C4" s="164" t="s">
        <v>225</v>
      </c>
      <c r="D4" s="164"/>
      <c r="E4" s="164"/>
      <c r="F4" s="164"/>
      <c r="G4" s="164"/>
      <c r="H4" s="164"/>
      <c r="I4" s="164"/>
    </row>
    <row r="5" spans="1:9" ht="12.75">
      <c r="A5" s="3" t="s">
        <v>2</v>
      </c>
      <c r="C5" s="164" t="s">
        <v>201</v>
      </c>
      <c r="D5" s="164"/>
      <c r="E5" s="164"/>
      <c r="F5" s="164"/>
      <c r="G5" s="164"/>
      <c r="H5" s="164"/>
      <c r="I5" s="164"/>
    </row>
    <row r="6" spans="1:6" ht="12.75">
      <c r="A6" s="3" t="s">
        <v>3</v>
      </c>
      <c r="C6" s="164"/>
      <c r="D6" s="164"/>
      <c r="E6" s="164"/>
      <c r="F6" s="14"/>
    </row>
    <row r="7" spans="1:6" ht="12.75">
      <c r="A7" s="3"/>
      <c r="B7" s="16"/>
      <c r="C7" s="14"/>
      <c r="D7" s="14"/>
      <c r="E7" s="14"/>
      <c r="F7" s="14"/>
    </row>
    <row r="8" spans="1:9" ht="12.75">
      <c r="A8" s="3" t="s">
        <v>4</v>
      </c>
      <c r="B8" s="17"/>
      <c r="C8" s="17"/>
      <c r="D8" s="162"/>
      <c r="E8" s="162"/>
      <c r="F8" s="31" t="s">
        <v>212</v>
      </c>
      <c r="G8" s="22">
        <v>2015</v>
      </c>
      <c r="H8" s="49"/>
      <c r="I8" s="22">
        <v>2014</v>
      </c>
    </row>
    <row r="9" spans="1:8" s="13" customFormat="1" ht="15.75" customHeight="1">
      <c r="A9" s="13">
        <v>1</v>
      </c>
      <c r="B9" s="8">
        <v>1</v>
      </c>
      <c r="C9" s="2" t="s">
        <v>5</v>
      </c>
      <c r="D9" s="2"/>
      <c r="E9" s="2"/>
      <c r="F9" s="15"/>
      <c r="H9" s="46"/>
    </row>
    <row r="10" spans="2:8" s="13" customFormat="1" ht="15.75" customHeight="1">
      <c r="B10" s="8"/>
      <c r="C10" s="2"/>
      <c r="D10" s="2"/>
      <c r="E10" s="2"/>
      <c r="F10" s="15"/>
      <c r="H10" s="46"/>
    </row>
    <row r="11" spans="1:8" s="13" customFormat="1" ht="12.75">
      <c r="A11" s="13">
        <v>2</v>
      </c>
      <c r="B11" s="8">
        <v>2</v>
      </c>
      <c r="C11" s="5" t="s">
        <v>6</v>
      </c>
      <c r="D11" s="2"/>
      <c r="E11" s="2"/>
      <c r="F11" s="15"/>
      <c r="H11" s="46"/>
    </row>
    <row r="12" spans="2:8" s="13" customFormat="1" ht="12.75">
      <c r="B12" s="8"/>
      <c r="C12" s="5"/>
      <c r="D12" s="2"/>
      <c r="E12" s="2"/>
      <c r="F12" s="15"/>
      <c r="H12" s="46"/>
    </row>
    <row r="13" spans="1:9" s="20" customFormat="1" ht="12.75">
      <c r="A13" s="20">
        <v>3</v>
      </c>
      <c r="B13" s="21">
        <v>3</v>
      </c>
      <c r="C13" s="21"/>
      <c r="D13" s="7" t="s">
        <v>7</v>
      </c>
      <c r="E13" s="7"/>
      <c r="F13" s="19"/>
      <c r="G13" s="34" t="s">
        <v>191</v>
      </c>
      <c r="H13" s="40"/>
      <c r="I13" s="34" t="s">
        <v>191</v>
      </c>
    </row>
    <row r="14" spans="1:9" s="20" customFormat="1" ht="12.75">
      <c r="A14" s="20">
        <v>4</v>
      </c>
      <c r="B14" s="21"/>
      <c r="C14" s="21"/>
      <c r="D14" s="23"/>
      <c r="E14" s="7" t="s">
        <v>7</v>
      </c>
      <c r="F14" s="19"/>
      <c r="G14" s="19" t="s">
        <v>191</v>
      </c>
      <c r="H14" s="40"/>
      <c r="I14" s="19" t="s">
        <v>191</v>
      </c>
    </row>
    <row r="15" spans="1:9" s="20" customFormat="1" ht="12.75">
      <c r="A15" s="20">
        <v>5</v>
      </c>
      <c r="B15" s="21"/>
      <c r="C15" s="21"/>
      <c r="D15" s="23"/>
      <c r="E15" s="7" t="s">
        <v>8</v>
      </c>
      <c r="F15" s="19"/>
      <c r="G15" s="19" t="s">
        <v>191</v>
      </c>
      <c r="H15" s="40"/>
      <c r="I15" s="19" t="s">
        <v>191</v>
      </c>
    </row>
    <row r="16" spans="1:9" s="20" customFormat="1" ht="12.75">
      <c r="A16" s="20">
        <v>6</v>
      </c>
      <c r="B16" s="21"/>
      <c r="C16" s="21"/>
      <c r="D16" s="23"/>
      <c r="E16" s="7" t="s">
        <v>86</v>
      </c>
      <c r="F16" s="19"/>
      <c r="G16" s="19" t="s">
        <v>191</v>
      </c>
      <c r="H16" s="40"/>
      <c r="I16" s="19" t="s">
        <v>191</v>
      </c>
    </row>
    <row r="17" spans="2:9" s="20" customFormat="1" ht="12.75">
      <c r="B17" s="21"/>
      <c r="C17" s="21"/>
      <c r="D17" s="23"/>
      <c r="E17" s="7" t="s">
        <v>196</v>
      </c>
      <c r="F17" s="19"/>
      <c r="G17" s="19" t="s">
        <v>191</v>
      </c>
      <c r="H17" s="40"/>
      <c r="I17" s="19" t="s">
        <v>191</v>
      </c>
    </row>
    <row r="18" spans="2:9" s="20" customFormat="1" ht="12.75">
      <c r="B18" s="21"/>
      <c r="C18" s="21"/>
      <c r="D18" s="23"/>
      <c r="E18" s="7"/>
      <c r="F18" s="19"/>
      <c r="G18" s="19"/>
      <c r="H18" s="40"/>
      <c r="I18" s="19"/>
    </row>
    <row r="19" spans="1:9" s="20" customFormat="1" ht="12.75">
      <c r="A19" s="20">
        <v>7</v>
      </c>
      <c r="B19" s="21">
        <v>4</v>
      </c>
      <c r="C19" s="21"/>
      <c r="D19" s="7" t="s">
        <v>9</v>
      </c>
      <c r="E19" s="7"/>
      <c r="G19" s="34" t="s">
        <v>191</v>
      </c>
      <c r="H19" s="40"/>
      <c r="I19" s="34" t="s">
        <v>191</v>
      </c>
    </row>
    <row r="20" spans="1:9" s="20" customFormat="1" ht="12.75" customHeight="1">
      <c r="A20" s="20">
        <v>8</v>
      </c>
      <c r="B20" s="21"/>
      <c r="C20" s="21"/>
      <c r="D20" s="23"/>
      <c r="E20" s="6" t="s">
        <v>87</v>
      </c>
      <c r="F20" s="19"/>
      <c r="G20" s="19" t="s">
        <v>191</v>
      </c>
      <c r="H20" s="40"/>
      <c r="I20" s="19" t="s">
        <v>191</v>
      </c>
    </row>
    <row r="21" spans="1:9" s="20" customFormat="1" ht="12.75" customHeight="1">
      <c r="A21" s="20">
        <v>9</v>
      </c>
      <c r="B21" s="21"/>
      <c r="C21" s="21"/>
      <c r="D21" s="23"/>
      <c r="E21" s="6" t="s">
        <v>88</v>
      </c>
      <c r="F21" s="19"/>
      <c r="G21" s="19" t="s">
        <v>191</v>
      </c>
      <c r="H21" s="40"/>
      <c r="I21" s="19" t="s">
        <v>191</v>
      </c>
    </row>
    <row r="22" spans="2:9" s="20" customFormat="1" ht="12.75" customHeight="1">
      <c r="B22" s="21"/>
      <c r="C22" s="21"/>
      <c r="D22" s="23"/>
      <c r="E22" s="6" t="s">
        <v>186</v>
      </c>
      <c r="F22" s="19"/>
      <c r="G22" s="19" t="s">
        <v>191</v>
      </c>
      <c r="H22" s="40"/>
      <c r="I22" s="19" t="s">
        <v>191</v>
      </c>
    </row>
    <row r="23" spans="1:9" s="20" customFormat="1" ht="12.75">
      <c r="A23" s="20">
        <v>11</v>
      </c>
      <c r="B23" s="21"/>
      <c r="C23" s="21"/>
      <c r="D23" s="23"/>
      <c r="E23" s="6" t="s">
        <v>116</v>
      </c>
      <c r="F23" s="19"/>
      <c r="G23" s="19" t="s">
        <v>191</v>
      </c>
      <c r="H23" s="40"/>
      <c r="I23" s="19" t="s">
        <v>191</v>
      </c>
    </row>
    <row r="24" spans="1:9" s="20" customFormat="1" ht="12.75">
      <c r="A24" s="20">
        <v>13</v>
      </c>
      <c r="B24" s="21"/>
      <c r="C24" s="21"/>
      <c r="D24" s="23"/>
      <c r="E24" s="6" t="s">
        <v>0</v>
      </c>
      <c r="F24" s="19"/>
      <c r="G24" s="19" t="s">
        <v>191</v>
      </c>
      <c r="H24" s="40"/>
      <c r="I24" s="19" t="s">
        <v>191</v>
      </c>
    </row>
    <row r="25" spans="2:9" s="20" customFormat="1" ht="12.75">
      <c r="B25" s="21"/>
      <c r="C25" s="21"/>
      <c r="D25" s="23"/>
      <c r="E25" s="6"/>
      <c r="F25" s="19"/>
      <c r="G25" s="19"/>
      <c r="H25" s="40"/>
      <c r="I25" s="19"/>
    </row>
    <row r="26" spans="2:9" s="20" customFormat="1" ht="12.75">
      <c r="B26" s="21">
        <v>5</v>
      </c>
      <c r="C26" s="21"/>
      <c r="D26" s="6" t="s">
        <v>155</v>
      </c>
      <c r="E26" s="6"/>
      <c r="G26" s="34" t="s">
        <v>191</v>
      </c>
      <c r="H26" s="40"/>
      <c r="I26" s="34" t="s">
        <v>191</v>
      </c>
    </row>
    <row r="27" spans="2:9" s="20" customFormat="1" ht="12.75">
      <c r="B27" s="21"/>
      <c r="C27" s="21"/>
      <c r="D27" s="6"/>
      <c r="E27" s="6" t="s">
        <v>184</v>
      </c>
      <c r="F27" s="19"/>
      <c r="G27" s="19" t="s">
        <v>191</v>
      </c>
      <c r="H27" s="40"/>
      <c r="I27" s="19" t="s">
        <v>191</v>
      </c>
    </row>
    <row r="28" spans="2:9" s="20" customFormat="1" ht="12.75">
      <c r="B28" s="21"/>
      <c r="C28" s="21"/>
      <c r="D28" s="6"/>
      <c r="E28" s="6" t="s">
        <v>185</v>
      </c>
      <c r="F28" s="19"/>
      <c r="G28" s="19" t="s">
        <v>191</v>
      </c>
      <c r="H28" s="40"/>
      <c r="I28" s="19" t="s">
        <v>191</v>
      </c>
    </row>
    <row r="29" spans="2:9" s="20" customFormat="1" ht="12.75">
      <c r="B29" s="21"/>
      <c r="C29" s="21"/>
      <c r="D29" s="6"/>
      <c r="E29" s="6" t="s">
        <v>213</v>
      </c>
      <c r="F29" s="19"/>
      <c r="G29" s="19" t="s">
        <v>191</v>
      </c>
      <c r="H29" s="40"/>
      <c r="I29" s="19" t="s">
        <v>191</v>
      </c>
    </row>
    <row r="30" spans="2:9" s="20" customFormat="1" ht="12.75">
      <c r="B30" s="21"/>
      <c r="C30" s="21"/>
      <c r="D30" s="6"/>
      <c r="E30" s="6"/>
      <c r="F30" s="19"/>
      <c r="G30" s="19"/>
      <c r="H30" s="40"/>
      <c r="I30" s="19"/>
    </row>
    <row r="31" spans="1:9" s="20" customFormat="1" ht="12.75">
      <c r="A31" s="20">
        <v>16</v>
      </c>
      <c r="B31" s="21">
        <v>6</v>
      </c>
      <c r="C31" s="21"/>
      <c r="D31" s="7" t="s">
        <v>10</v>
      </c>
      <c r="E31" s="6"/>
      <c r="G31" s="34" t="s">
        <v>191</v>
      </c>
      <c r="H31" s="40"/>
      <c r="I31" s="34" t="s">
        <v>191</v>
      </c>
    </row>
    <row r="32" spans="1:9" s="20" customFormat="1" ht="12.75" customHeight="1">
      <c r="A32" s="20">
        <v>17</v>
      </c>
      <c r="B32" s="21"/>
      <c r="C32" s="21"/>
      <c r="D32" s="23"/>
      <c r="E32" s="6" t="s">
        <v>62</v>
      </c>
      <c r="F32" s="19"/>
      <c r="G32" s="19" t="s">
        <v>191</v>
      </c>
      <c r="H32" s="40"/>
      <c r="I32" s="19" t="s">
        <v>191</v>
      </c>
    </row>
    <row r="33" spans="1:9" s="20" customFormat="1" ht="12.75" customHeight="1">
      <c r="A33" s="20">
        <v>18</v>
      </c>
      <c r="B33" s="21"/>
      <c r="C33" s="21"/>
      <c r="D33" s="23"/>
      <c r="E33" s="6" t="s">
        <v>61</v>
      </c>
      <c r="F33" s="19"/>
      <c r="G33" s="19" t="s">
        <v>191</v>
      </c>
      <c r="H33" s="40"/>
      <c r="I33" s="19" t="s">
        <v>191</v>
      </c>
    </row>
    <row r="34" spans="2:9" s="20" customFormat="1" ht="12.75" customHeight="1">
      <c r="B34" s="21"/>
      <c r="C34" s="21"/>
      <c r="D34" s="23"/>
      <c r="E34" s="6" t="s">
        <v>156</v>
      </c>
      <c r="F34" s="19"/>
      <c r="G34" s="19" t="s">
        <v>191</v>
      </c>
      <c r="H34" s="40"/>
      <c r="I34" s="19" t="s">
        <v>191</v>
      </c>
    </row>
    <row r="35" spans="1:9" s="20" customFormat="1" ht="12.75">
      <c r="A35" s="20">
        <v>21</v>
      </c>
      <c r="B35" s="21"/>
      <c r="C35" s="21"/>
      <c r="D35" s="23"/>
      <c r="E35" s="6" t="s">
        <v>117</v>
      </c>
      <c r="F35" s="19"/>
      <c r="G35" s="19" t="s">
        <v>191</v>
      </c>
      <c r="H35" s="40"/>
      <c r="I35" s="19" t="s">
        <v>191</v>
      </c>
    </row>
    <row r="36" spans="2:9" s="20" customFormat="1" ht="12.75">
      <c r="B36" s="21"/>
      <c r="C36" s="21"/>
      <c r="D36" s="23"/>
      <c r="E36" s="6"/>
      <c r="F36" s="19"/>
      <c r="G36" s="19"/>
      <c r="H36" s="40"/>
      <c r="I36" s="19"/>
    </row>
    <row r="37" spans="1:9" s="20" customFormat="1" ht="12.75">
      <c r="A37" s="20">
        <v>22</v>
      </c>
      <c r="B37" s="21">
        <v>7</v>
      </c>
      <c r="C37" s="21"/>
      <c r="D37" s="7" t="s">
        <v>92</v>
      </c>
      <c r="E37" s="7"/>
      <c r="G37" s="34" t="s">
        <v>191</v>
      </c>
      <c r="H37" s="40"/>
      <c r="I37" s="34" t="s">
        <v>191</v>
      </c>
    </row>
    <row r="38" spans="1:9" s="20" customFormat="1" ht="12.75">
      <c r="A38" s="20">
        <v>23</v>
      </c>
      <c r="B38" s="21"/>
      <c r="C38" s="21"/>
      <c r="D38" s="23"/>
      <c r="E38" s="7" t="s">
        <v>11</v>
      </c>
      <c r="F38" s="19"/>
      <c r="G38" s="19" t="s">
        <v>191</v>
      </c>
      <c r="H38" s="40"/>
      <c r="I38" s="19" t="s">
        <v>191</v>
      </c>
    </row>
    <row r="39" spans="1:9" s="20" customFormat="1" ht="12.75">
      <c r="A39" s="20">
        <v>24</v>
      </c>
      <c r="B39" s="21"/>
      <c r="C39" s="21"/>
      <c r="D39" s="23"/>
      <c r="E39" s="7" t="s">
        <v>120</v>
      </c>
      <c r="F39" s="19"/>
      <c r="G39" s="19" t="s">
        <v>191</v>
      </c>
      <c r="H39" s="40"/>
      <c r="I39" s="19" t="s">
        <v>191</v>
      </c>
    </row>
    <row r="40" spans="1:9" s="20" customFormat="1" ht="12.75">
      <c r="A40" s="20">
        <v>25</v>
      </c>
      <c r="B40" s="21"/>
      <c r="C40" s="21"/>
      <c r="D40" s="23"/>
      <c r="E40" s="7" t="s">
        <v>118</v>
      </c>
      <c r="F40" s="19"/>
      <c r="G40" s="19" t="s">
        <v>191</v>
      </c>
      <c r="H40" s="40"/>
      <c r="I40" s="19" t="s">
        <v>191</v>
      </c>
    </row>
    <row r="41" spans="2:9" s="20" customFormat="1" ht="12.75">
      <c r="B41" s="21"/>
      <c r="C41" s="21"/>
      <c r="D41" s="23"/>
      <c r="E41" s="7"/>
      <c r="F41" s="19"/>
      <c r="G41" s="19"/>
      <c r="H41" s="40"/>
      <c r="I41" s="19"/>
    </row>
    <row r="42" spans="1:9" s="20" customFormat="1" ht="12.75">
      <c r="A42" s="20">
        <v>26</v>
      </c>
      <c r="B42" s="21">
        <v>8</v>
      </c>
      <c r="C42" s="21"/>
      <c r="D42" s="7" t="s">
        <v>93</v>
      </c>
      <c r="E42" s="7"/>
      <c r="G42" s="19" t="s">
        <v>191</v>
      </c>
      <c r="H42" s="40"/>
      <c r="I42" s="19" t="s">
        <v>191</v>
      </c>
    </row>
    <row r="43" spans="1:9" s="20" customFormat="1" ht="12.75">
      <c r="A43" s="20">
        <v>27</v>
      </c>
      <c r="B43" s="21"/>
      <c r="C43" s="21"/>
      <c r="D43" s="23"/>
      <c r="E43" s="7" t="s">
        <v>121</v>
      </c>
      <c r="F43" s="19"/>
      <c r="G43" s="19" t="s">
        <v>191</v>
      </c>
      <c r="H43" s="40"/>
      <c r="I43" s="19" t="s">
        <v>191</v>
      </c>
    </row>
    <row r="44" spans="1:9" s="20" customFormat="1" ht="12.75">
      <c r="A44" s="20">
        <v>29</v>
      </c>
      <c r="B44" s="21"/>
      <c r="C44" s="21"/>
      <c r="D44" s="23"/>
      <c r="E44" s="7" t="s">
        <v>12</v>
      </c>
      <c r="F44" s="19"/>
      <c r="G44" s="19" t="s">
        <v>191</v>
      </c>
      <c r="H44" s="40"/>
      <c r="I44" s="19" t="s">
        <v>191</v>
      </c>
    </row>
    <row r="45" spans="2:9" s="20" customFormat="1" ht="12.75">
      <c r="B45" s="21"/>
      <c r="C45" s="21"/>
      <c r="D45" s="23"/>
      <c r="E45" s="7" t="s">
        <v>119</v>
      </c>
      <c r="F45" s="19"/>
      <c r="G45" s="19" t="s">
        <v>191</v>
      </c>
      <c r="H45" s="40"/>
      <c r="I45" s="19" t="s">
        <v>191</v>
      </c>
    </row>
    <row r="46" spans="2:9" s="20" customFormat="1" ht="12.75">
      <c r="B46" s="21"/>
      <c r="C46" s="21"/>
      <c r="D46" s="23"/>
      <c r="E46" s="7"/>
      <c r="F46" s="19"/>
      <c r="G46" s="19"/>
      <c r="H46" s="40"/>
      <c r="I46" s="19"/>
    </row>
    <row r="47" spans="2:9" s="20" customFormat="1" ht="12.75">
      <c r="B47" s="21">
        <v>9</v>
      </c>
      <c r="C47" s="21"/>
      <c r="D47" s="7" t="s">
        <v>205</v>
      </c>
      <c r="E47" s="7"/>
      <c r="G47" s="34" t="s">
        <v>191</v>
      </c>
      <c r="H47" s="40"/>
      <c r="I47" s="34" t="s">
        <v>191</v>
      </c>
    </row>
    <row r="48" spans="2:9" s="20" customFormat="1" ht="12.75" customHeight="1">
      <c r="B48" s="21"/>
      <c r="C48" s="21"/>
      <c r="D48" s="23"/>
      <c r="E48" s="3" t="s">
        <v>38</v>
      </c>
      <c r="F48" s="19"/>
      <c r="G48" s="19" t="s">
        <v>191</v>
      </c>
      <c r="H48" s="40"/>
      <c r="I48" s="19" t="s">
        <v>191</v>
      </c>
    </row>
    <row r="49" spans="2:9" s="20" customFormat="1" ht="12.75">
      <c r="B49" s="21"/>
      <c r="C49" s="21"/>
      <c r="D49" s="23"/>
      <c r="E49" s="3" t="s">
        <v>157</v>
      </c>
      <c r="F49" s="19"/>
      <c r="G49" s="19" t="s">
        <v>191</v>
      </c>
      <c r="H49" s="40"/>
      <c r="I49" s="19" t="s">
        <v>191</v>
      </c>
    </row>
    <row r="50" spans="2:9" s="20" customFormat="1" ht="12.75">
      <c r="B50" s="21"/>
      <c r="C50" s="21"/>
      <c r="D50" s="23"/>
      <c r="E50" s="3" t="s">
        <v>41</v>
      </c>
      <c r="F50" s="19"/>
      <c r="G50" s="19" t="s">
        <v>191</v>
      </c>
      <c r="H50" s="40"/>
      <c r="I50" s="19" t="s">
        <v>191</v>
      </c>
    </row>
    <row r="51" spans="2:9" s="20" customFormat="1" ht="12.75">
      <c r="B51" s="21"/>
      <c r="C51" s="21"/>
      <c r="D51" s="23"/>
      <c r="E51" s="3" t="s">
        <v>39</v>
      </c>
      <c r="F51" s="19"/>
      <c r="G51" s="19" t="s">
        <v>191</v>
      </c>
      <c r="H51" s="40"/>
      <c r="I51" s="19" t="s">
        <v>191</v>
      </c>
    </row>
    <row r="52" spans="2:9" s="20" customFormat="1" ht="12.75">
      <c r="B52" s="21"/>
      <c r="C52" s="21"/>
      <c r="D52" s="23"/>
      <c r="E52" s="3" t="s">
        <v>122</v>
      </c>
      <c r="F52" s="19"/>
      <c r="G52" s="19" t="s">
        <v>191</v>
      </c>
      <c r="H52" s="40"/>
      <c r="I52" s="19" t="s">
        <v>191</v>
      </c>
    </row>
    <row r="53" spans="2:9" s="20" customFormat="1" ht="12.75">
      <c r="B53" s="21"/>
      <c r="C53" s="21"/>
      <c r="D53" s="23"/>
      <c r="E53" s="3"/>
      <c r="F53" s="19"/>
      <c r="G53" s="19"/>
      <c r="H53" s="40"/>
      <c r="I53" s="19"/>
    </row>
    <row r="54" spans="1:9" s="3" customFormat="1" ht="12.75">
      <c r="A54" s="3">
        <v>30</v>
      </c>
      <c r="B54" s="10">
        <v>10</v>
      </c>
      <c r="C54" s="10"/>
      <c r="D54" s="12" t="s">
        <v>13</v>
      </c>
      <c r="E54" s="12"/>
      <c r="G54" s="34" t="s">
        <v>191</v>
      </c>
      <c r="H54" s="40"/>
      <c r="I54" s="34" t="s">
        <v>191</v>
      </c>
    </row>
    <row r="55" spans="2:9" s="3" customFormat="1" ht="12.75">
      <c r="B55" s="10"/>
      <c r="C55" s="10"/>
      <c r="D55" s="24"/>
      <c r="E55" s="12" t="s">
        <v>40</v>
      </c>
      <c r="F55" s="19"/>
      <c r="G55" s="19" t="s">
        <v>191</v>
      </c>
      <c r="H55" s="40"/>
      <c r="I55" s="19" t="s">
        <v>191</v>
      </c>
    </row>
    <row r="56" spans="2:9" s="3" customFormat="1" ht="12.75">
      <c r="B56" s="10"/>
      <c r="C56" s="10"/>
      <c r="D56" s="24"/>
      <c r="E56" s="12" t="s">
        <v>158</v>
      </c>
      <c r="F56" s="19"/>
      <c r="G56" s="19" t="s">
        <v>191</v>
      </c>
      <c r="H56" s="40"/>
      <c r="I56" s="19" t="s">
        <v>191</v>
      </c>
    </row>
    <row r="57" spans="1:9" s="3" customFormat="1" ht="12.75">
      <c r="A57" s="3">
        <v>36</v>
      </c>
      <c r="B57" s="10"/>
      <c r="C57" s="10"/>
      <c r="D57" s="24"/>
      <c r="E57" s="12" t="s">
        <v>14</v>
      </c>
      <c r="F57" s="19"/>
      <c r="G57" s="19" t="s">
        <v>191</v>
      </c>
      <c r="H57" s="40"/>
      <c r="I57" s="19" t="s">
        <v>191</v>
      </c>
    </row>
    <row r="58" spans="1:9" s="3" customFormat="1" ht="12.75">
      <c r="A58" s="3">
        <v>38</v>
      </c>
      <c r="B58" s="10"/>
      <c r="C58" s="10"/>
      <c r="D58" s="24"/>
      <c r="E58" s="12" t="s">
        <v>15</v>
      </c>
      <c r="F58" s="19"/>
      <c r="G58" s="19" t="s">
        <v>191</v>
      </c>
      <c r="H58" s="40"/>
      <c r="I58" s="19" t="s">
        <v>191</v>
      </c>
    </row>
    <row r="59" spans="1:9" s="3" customFormat="1" ht="12.75">
      <c r="A59" s="3">
        <v>39</v>
      </c>
      <c r="B59" s="10"/>
      <c r="C59" s="10"/>
      <c r="D59" s="24"/>
      <c r="E59" s="12" t="s">
        <v>16</v>
      </c>
      <c r="F59" s="19"/>
      <c r="G59" s="19" t="s">
        <v>191</v>
      </c>
      <c r="H59" s="40"/>
      <c r="I59" s="19" t="s">
        <v>191</v>
      </c>
    </row>
    <row r="60" spans="1:9" s="3" customFormat="1" ht="12.75">
      <c r="A60" s="3">
        <v>40</v>
      </c>
      <c r="B60" s="10"/>
      <c r="C60" s="10"/>
      <c r="D60" s="24"/>
      <c r="E60" s="12" t="s">
        <v>89</v>
      </c>
      <c r="F60" s="19"/>
      <c r="G60" s="19" t="s">
        <v>191</v>
      </c>
      <c r="H60" s="40"/>
      <c r="I60" s="19" t="s">
        <v>191</v>
      </c>
    </row>
    <row r="61" spans="1:9" s="3" customFormat="1" ht="12.75">
      <c r="A61" s="3">
        <v>41</v>
      </c>
      <c r="B61" s="10"/>
      <c r="C61" s="10"/>
      <c r="D61" s="24"/>
      <c r="E61" s="12" t="s">
        <v>90</v>
      </c>
      <c r="F61" s="19"/>
      <c r="G61" s="19" t="s">
        <v>191</v>
      </c>
      <c r="H61" s="40"/>
      <c r="I61" s="19" t="s">
        <v>191</v>
      </c>
    </row>
    <row r="62" spans="1:9" s="3" customFormat="1" ht="12.75">
      <c r="A62" s="3">
        <v>42</v>
      </c>
      <c r="B62" s="10"/>
      <c r="C62" s="10"/>
      <c r="D62" s="24"/>
      <c r="E62" s="12" t="s">
        <v>91</v>
      </c>
      <c r="F62" s="19"/>
      <c r="G62" s="19" t="s">
        <v>191</v>
      </c>
      <c r="H62" s="40"/>
      <c r="I62" s="19" t="s">
        <v>191</v>
      </c>
    </row>
    <row r="63" spans="2:9" s="3" customFormat="1" ht="12.75">
      <c r="B63" s="10"/>
      <c r="C63" s="10"/>
      <c r="D63" s="24"/>
      <c r="E63" s="12" t="s">
        <v>159</v>
      </c>
      <c r="F63" s="19"/>
      <c r="G63" s="19" t="s">
        <v>191</v>
      </c>
      <c r="H63" s="40"/>
      <c r="I63" s="19" t="s">
        <v>191</v>
      </c>
    </row>
    <row r="64" spans="2:9" s="3" customFormat="1" ht="12.75">
      <c r="B64" s="10"/>
      <c r="C64" s="10"/>
      <c r="D64" s="24"/>
      <c r="E64" s="12" t="s">
        <v>123</v>
      </c>
      <c r="F64" s="19"/>
      <c r="G64" s="19" t="s">
        <v>191</v>
      </c>
      <c r="H64" s="40"/>
      <c r="I64" s="19" t="s">
        <v>191</v>
      </c>
    </row>
    <row r="65" spans="2:9" s="3" customFormat="1" ht="12.75">
      <c r="B65" s="10"/>
      <c r="C65" s="10"/>
      <c r="D65" s="24"/>
      <c r="E65" s="12" t="s">
        <v>197</v>
      </c>
      <c r="F65" s="19"/>
      <c r="G65" s="19" t="s">
        <v>191</v>
      </c>
      <c r="H65" s="40"/>
      <c r="I65" s="19" t="s">
        <v>191</v>
      </c>
    </row>
    <row r="66" spans="2:9" s="3" customFormat="1" ht="12.75">
      <c r="B66" s="10"/>
      <c r="C66" s="10"/>
      <c r="D66" s="24"/>
      <c r="E66" s="12" t="s">
        <v>195</v>
      </c>
      <c r="F66" s="19"/>
      <c r="G66" s="19" t="s">
        <v>191</v>
      </c>
      <c r="H66" s="40"/>
      <c r="I66" s="19" t="s">
        <v>191</v>
      </c>
    </row>
    <row r="67" spans="2:9" s="3" customFormat="1" ht="12.75">
      <c r="B67" s="10"/>
      <c r="C67" s="10"/>
      <c r="D67" s="24"/>
      <c r="E67" s="12"/>
      <c r="F67" s="19"/>
      <c r="G67" s="19"/>
      <c r="H67" s="40"/>
      <c r="I67" s="19"/>
    </row>
    <row r="68" spans="1:9" s="20" customFormat="1" ht="12.75">
      <c r="A68" s="20">
        <v>49</v>
      </c>
      <c r="B68" s="21">
        <v>11</v>
      </c>
      <c r="C68" s="21"/>
      <c r="D68" s="7" t="s">
        <v>17</v>
      </c>
      <c r="E68" s="7"/>
      <c r="F68" s="19"/>
      <c r="G68" s="34" t="s">
        <v>191</v>
      </c>
      <c r="H68" s="40"/>
      <c r="I68" s="34" t="s">
        <v>191</v>
      </c>
    </row>
    <row r="69" spans="1:9" s="20" customFormat="1" ht="12.75">
      <c r="A69" s="20">
        <v>50</v>
      </c>
      <c r="B69" s="21"/>
      <c r="C69" s="21"/>
      <c r="D69" s="7"/>
      <c r="E69" s="7" t="s">
        <v>18</v>
      </c>
      <c r="F69" s="19"/>
      <c r="G69" s="19" t="s">
        <v>191</v>
      </c>
      <c r="H69" s="40"/>
      <c r="I69" s="19" t="s">
        <v>191</v>
      </c>
    </row>
    <row r="70" spans="1:9" s="20" customFormat="1" ht="12.75">
      <c r="A70" s="20">
        <v>51</v>
      </c>
      <c r="B70" s="21"/>
      <c r="C70" s="21"/>
      <c r="D70" s="7"/>
      <c r="E70" s="7" t="s">
        <v>19</v>
      </c>
      <c r="F70" s="19"/>
      <c r="G70" s="19" t="s">
        <v>191</v>
      </c>
      <c r="H70" s="40"/>
      <c r="I70" s="19" t="s">
        <v>191</v>
      </c>
    </row>
    <row r="71" spans="1:9" s="20" customFormat="1" ht="12.75">
      <c r="A71" s="20">
        <v>54</v>
      </c>
      <c r="B71" s="21"/>
      <c r="C71" s="21"/>
      <c r="D71" s="7"/>
      <c r="E71" s="7" t="s">
        <v>214</v>
      </c>
      <c r="F71" s="19"/>
      <c r="G71" s="19" t="s">
        <v>191</v>
      </c>
      <c r="H71" s="40"/>
      <c r="I71" s="19" t="s">
        <v>191</v>
      </c>
    </row>
    <row r="72" spans="2:9" s="20" customFormat="1" ht="12.75">
      <c r="B72" s="21"/>
      <c r="C72" s="21"/>
      <c r="D72" s="7"/>
      <c r="E72" s="7"/>
      <c r="F72" s="19"/>
      <c r="G72" s="19"/>
      <c r="H72" s="40"/>
      <c r="I72" s="19"/>
    </row>
    <row r="73" spans="1:9" s="13" customFormat="1" ht="12.75">
      <c r="A73" s="13">
        <v>55</v>
      </c>
      <c r="B73" s="8">
        <v>12</v>
      </c>
      <c r="C73" s="5" t="s">
        <v>20</v>
      </c>
      <c r="D73" s="2"/>
      <c r="E73" s="2"/>
      <c r="F73" s="15"/>
      <c r="G73" s="37" t="s">
        <v>191</v>
      </c>
      <c r="H73" s="38"/>
      <c r="I73" s="37" t="s">
        <v>191</v>
      </c>
    </row>
    <row r="74" spans="2:9" s="13" customFormat="1" ht="12.75">
      <c r="B74" s="8"/>
      <c r="C74" s="2"/>
      <c r="D74" s="2"/>
      <c r="E74" s="2"/>
      <c r="F74" s="15"/>
      <c r="G74" s="38"/>
      <c r="H74" s="38"/>
      <c r="I74" s="38"/>
    </row>
    <row r="75" spans="1:9" s="13" customFormat="1" ht="12.75">
      <c r="A75" s="13">
        <v>56</v>
      </c>
      <c r="B75" s="8">
        <v>13</v>
      </c>
      <c r="C75" s="5" t="s">
        <v>21</v>
      </c>
      <c r="D75" s="2"/>
      <c r="E75" s="2"/>
      <c r="F75" s="15"/>
      <c r="G75" s="15"/>
      <c r="H75" s="38"/>
      <c r="I75" s="15"/>
    </row>
    <row r="76" spans="2:9" s="13" customFormat="1" ht="12.75">
      <c r="B76" s="8"/>
      <c r="C76" s="5"/>
      <c r="D76" s="2"/>
      <c r="E76" s="2"/>
      <c r="F76" s="15"/>
      <c r="G76" s="15"/>
      <c r="H76" s="38"/>
      <c r="I76" s="15"/>
    </row>
    <row r="77" spans="1:9" s="20" customFormat="1" ht="12.75">
      <c r="A77" s="20">
        <v>57</v>
      </c>
      <c r="B77" s="21">
        <v>14</v>
      </c>
      <c r="C77" s="21"/>
      <c r="D77" s="7" t="s">
        <v>198</v>
      </c>
      <c r="E77" s="7"/>
      <c r="F77" s="19"/>
      <c r="G77" s="19" t="s">
        <v>191</v>
      </c>
      <c r="H77" s="40"/>
      <c r="I77" s="19" t="s">
        <v>191</v>
      </c>
    </row>
    <row r="78" spans="2:9" s="20" customFormat="1" ht="12.75">
      <c r="B78" s="21"/>
      <c r="C78" s="21"/>
      <c r="D78" s="7"/>
      <c r="E78" s="7"/>
      <c r="F78" s="19"/>
      <c r="G78" s="19"/>
      <c r="H78" s="40"/>
      <c r="I78" s="19"/>
    </row>
    <row r="79" spans="1:9" s="20" customFormat="1" ht="12.75">
      <c r="A79" s="20">
        <v>58</v>
      </c>
      <c r="B79" s="21">
        <v>15</v>
      </c>
      <c r="C79" s="21"/>
      <c r="D79" s="7" t="s">
        <v>22</v>
      </c>
      <c r="E79" s="7"/>
      <c r="F79" s="19"/>
      <c r="G79" s="19" t="s">
        <v>191</v>
      </c>
      <c r="H79" s="40"/>
      <c r="I79" s="19" t="s">
        <v>191</v>
      </c>
    </row>
    <row r="80" spans="2:9" s="20" customFormat="1" ht="12.75">
      <c r="B80" s="21"/>
      <c r="C80" s="21"/>
      <c r="D80" s="7"/>
      <c r="E80" s="7"/>
      <c r="F80" s="19"/>
      <c r="G80" s="19"/>
      <c r="H80" s="40"/>
      <c r="I80" s="19"/>
    </row>
    <row r="81" spans="1:9" s="20" customFormat="1" ht="12.75">
      <c r="A81" s="20">
        <v>59</v>
      </c>
      <c r="B81" s="21">
        <v>16</v>
      </c>
      <c r="C81" s="21"/>
      <c r="D81" s="7" t="s">
        <v>94</v>
      </c>
      <c r="E81" s="7"/>
      <c r="F81" s="19"/>
      <c r="G81" s="34" t="s">
        <v>191</v>
      </c>
      <c r="H81" s="40"/>
      <c r="I81" s="34" t="s">
        <v>191</v>
      </c>
    </row>
    <row r="82" spans="1:9" s="20" customFormat="1" ht="12.75">
      <c r="A82" s="20">
        <v>60</v>
      </c>
      <c r="B82" s="21"/>
      <c r="C82" s="21"/>
      <c r="D82" s="7"/>
      <c r="E82" s="7" t="s">
        <v>42</v>
      </c>
      <c r="F82" s="19"/>
      <c r="G82" s="19" t="s">
        <v>191</v>
      </c>
      <c r="H82" s="40"/>
      <c r="I82" s="19" t="s">
        <v>191</v>
      </c>
    </row>
    <row r="83" spans="1:9" s="20" customFormat="1" ht="12.75">
      <c r="A83" s="20">
        <v>61</v>
      </c>
      <c r="B83" s="21"/>
      <c r="C83" s="21"/>
      <c r="D83" s="7"/>
      <c r="E83" s="7" t="s">
        <v>43</v>
      </c>
      <c r="F83" s="19"/>
      <c r="G83" s="19" t="s">
        <v>191</v>
      </c>
      <c r="H83" s="40"/>
      <c r="I83" s="19" t="s">
        <v>191</v>
      </c>
    </row>
    <row r="84" spans="1:9" s="20" customFormat="1" ht="12.75">
      <c r="A84" s="20">
        <v>62</v>
      </c>
      <c r="B84" s="21"/>
      <c r="C84" s="21"/>
      <c r="D84" s="7"/>
      <c r="E84" s="7" t="s">
        <v>44</v>
      </c>
      <c r="F84" s="19"/>
      <c r="G84" s="19" t="s">
        <v>191</v>
      </c>
      <c r="H84" s="40"/>
      <c r="I84" s="19" t="s">
        <v>191</v>
      </c>
    </row>
    <row r="85" spans="2:9" s="20" customFormat="1" ht="12.75">
      <c r="B85" s="21"/>
      <c r="C85" s="21"/>
      <c r="D85" s="7"/>
      <c r="E85" s="7" t="s">
        <v>24</v>
      </c>
      <c r="F85" s="19"/>
      <c r="G85" s="19" t="s">
        <v>191</v>
      </c>
      <c r="H85" s="40"/>
      <c r="I85" s="19" t="s">
        <v>191</v>
      </c>
    </row>
    <row r="86" spans="2:9" s="20" customFormat="1" ht="12.75">
      <c r="B86" s="21"/>
      <c r="C86" s="21"/>
      <c r="D86" s="7"/>
      <c r="E86" s="7" t="s">
        <v>160</v>
      </c>
      <c r="F86" s="19"/>
      <c r="G86" s="19" t="s">
        <v>191</v>
      </c>
      <c r="H86" s="40"/>
      <c r="I86" s="19" t="s">
        <v>191</v>
      </c>
    </row>
    <row r="87" spans="2:9" s="20" customFormat="1" ht="12.75">
      <c r="B87" s="21"/>
      <c r="C87" s="21"/>
      <c r="D87" s="7"/>
      <c r="E87" s="7"/>
      <c r="F87" s="19"/>
      <c r="G87" s="19"/>
      <c r="H87" s="40"/>
      <c r="I87" s="19"/>
    </row>
    <row r="88" spans="2:9" s="20" customFormat="1" ht="12.75">
      <c r="B88" s="21">
        <v>17</v>
      </c>
      <c r="C88" s="21"/>
      <c r="D88" s="7" t="s">
        <v>95</v>
      </c>
      <c r="E88" s="7"/>
      <c r="F88" s="19"/>
      <c r="G88" s="34" t="s">
        <v>191</v>
      </c>
      <c r="H88" s="40"/>
      <c r="I88" s="34" t="s">
        <v>191</v>
      </c>
    </row>
    <row r="89" spans="2:9" s="20" customFormat="1" ht="12.75">
      <c r="B89" s="21"/>
      <c r="C89" s="21"/>
      <c r="D89" s="7"/>
      <c r="E89" s="6" t="s">
        <v>45</v>
      </c>
      <c r="F89" s="19"/>
      <c r="G89" s="19" t="s">
        <v>191</v>
      </c>
      <c r="H89" s="40"/>
      <c r="I89" s="19" t="s">
        <v>191</v>
      </c>
    </row>
    <row r="90" spans="2:9" s="20" customFormat="1" ht="12.75">
      <c r="B90" s="21"/>
      <c r="C90" s="21"/>
      <c r="D90" s="7"/>
      <c r="E90" s="6" t="s">
        <v>46</v>
      </c>
      <c r="F90" s="19"/>
      <c r="G90" s="19" t="s">
        <v>191</v>
      </c>
      <c r="H90" s="40"/>
      <c r="I90" s="19" t="s">
        <v>191</v>
      </c>
    </row>
    <row r="91" spans="2:9" s="20" customFormat="1" ht="12.75">
      <c r="B91" s="21"/>
      <c r="C91" s="21"/>
      <c r="D91" s="7"/>
      <c r="E91" s="6" t="s">
        <v>48</v>
      </c>
      <c r="F91" s="19"/>
      <c r="G91" s="19" t="s">
        <v>191</v>
      </c>
      <c r="H91" s="40"/>
      <c r="I91" s="19" t="s">
        <v>191</v>
      </c>
    </row>
    <row r="92" spans="2:9" s="20" customFormat="1" ht="12.75">
      <c r="B92" s="21"/>
      <c r="C92" s="21"/>
      <c r="D92" s="7"/>
      <c r="E92" s="6" t="s">
        <v>47</v>
      </c>
      <c r="F92" s="19"/>
      <c r="G92" s="19" t="s">
        <v>191</v>
      </c>
      <c r="H92" s="40"/>
      <c r="I92" s="19" t="s">
        <v>191</v>
      </c>
    </row>
    <row r="93" spans="2:9" s="20" customFormat="1" ht="12.75">
      <c r="B93" s="21"/>
      <c r="C93" s="21"/>
      <c r="D93" s="7"/>
      <c r="E93" s="6"/>
      <c r="F93" s="19"/>
      <c r="G93" s="19"/>
      <c r="H93" s="40"/>
      <c r="I93" s="19"/>
    </row>
    <row r="94" spans="2:9" s="20" customFormat="1" ht="12.75">
      <c r="B94" s="21">
        <v>18</v>
      </c>
      <c r="C94" s="21"/>
      <c r="D94" s="10" t="s">
        <v>49</v>
      </c>
      <c r="E94" s="6"/>
      <c r="F94" s="19"/>
      <c r="G94" s="34" t="s">
        <v>191</v>
      </c>
      <c r="H94" s="40"/>
      <c r="I94" s="34" t="s">
        <v>191</v>
      </c>
    </row>
    <row r="95" spans="2:9" s="20" customFormat="1" ht="12.75">
      <c r="B95" s="21"/>
      <c r="C95" s="21"/>
      <c r="D95" s="10"/>
      <c r="E95" s="6" t="s">
        <v>142</v>
      </c>
      <c r="F95" s="19"/>
      <c r="G95" s="19" t="s">
        <v>191</v>
      </c>
      <c r="H95" s="40"/>
      <c r="I95" s="19" t="s">
        <v>191</v>
      </c>
    </row>
    <row r="96" spans="2:9" s="20" customFormat="1" ht="12.75">
      <c r="B96" s="21"/>
      <c r="C96" s="21"/>
      <c r="D96" s="10"/>
      <c r="E96" s="6" t="s">
        <v>143</v>
      </c>
      <c r="F96" s="19"/>
      <c r="G96" s="19" t="s">
        <v>191</v>
      </c>
      <c r="H96" s="40"/>
      <c r="I96" s="19" t="s">
        <v>191</v>
      </c>
    </row>
    <row r="97" spans="2:9" s="20" customFormat="1" ht="12.75">
      <c r="B97" s="21"/>
      <c r="C97" s="21"/>
      <c r="D97" s="10"/>
      <c r="E97" s="6" t="s">
        <v>144</v>
      </c>
      <c r="F97" s="19"/>
      <c r="G97" s="19" t="s">
        <v>191</v>
      </c>
      <c r="H97" s="40"/>
      <c r="I97" s="19" t="s">
        <v>191</v>
      </c>
    </row>
    <row r="98" spans="2:9" s="20" customFormat="1" ht="12.75">
      <c r="B98" s="21"/>
      <c r="C98" s="21"/>
      <c r="D98" s="10"/>
      <c r="E98" s="6" t="s">
        <v>145</v>
      </c>
      <c r="F98" s="19"/>
      <c r="G98" s="19" t="s">
        <v>191</v>
      </c>
      <c r="H98" s="40"/>
      <c r="I98" s="19" t="s">
        <v>191</v>
      </c>
    </row>
    <row r="99" spans="2:9" s="20" customFormat="1" ht="12.75">
      <c r="B99" s="21"/>
      <c r="C99" s="21"/>
      <c r="D99" s="10"/>
      <c r="E99" s="6"/>
      <c r="F99" s="19"/>
      <c r="G99" s="19"/>
      <c r="H99" s="40"/>
      <c r="I99" s="19"/>
    </row>
    <row r="100" spans="2:9" s="20" customFormat="1" ht="12.75">
      <c r="B100" s="21">
        <v>19</v>
      </c>
      <c r="C100" s="21"/>
      <c r="D100" s="7" t="s">
        <v>97</v>
      </c>
      <c r="E100" s="10"/>
      <c r="F100" s="19"/>
      <c r="G100" s="34" t="s">
        <v>191</v>
      </c>
      <c r="H100" s="40"/>
      <c r="I100" s="34" t="s">
        <v>191</v>
      </c>
    </row>
    <row r="101" spans="2:9" s="20" customFormat="1" ht="12.75">
      <c r="B101" s="21"/>
      <c r="C101" s="21"/>
      <c r="D101" s="7"/>
      <c r="E101" s="10" t="s">
        <v>124</v>
      </c>
      <c r="F101" s="19"/>
      <c r="G101" s="19" t="s">
        <v>191</v>
      </c>
      <c r="H101" s="40"/>
      <c r="I101" s="19" t="s">
        <v>191</v>
      </c>
    </row>
    <row r="102" spans="2:9" s="20" customFormat="1" ht="12.75">
      <c r="B102" s="21"/>
      <c r="C102" s="21"/>
      <c r="D102" s="7"/>
      <c r="E102" s="10" t="s">
        <v>125</v>
      </c>
      <c r="F102" s="19"/>
      <c r="G102" s="19" t="s">
        <v>191</v>
      </c>
      <c r="H102" s="40"/>
      <c r="I102" s="19" t="s">
        <v>191</v>
      </c>
    </row>
    <row r="103" spans="2:9" s="20" customFormat="1" ht="12.75">
      <c r="B103" s="21"/>
      <c r="C103" s="21"/>
      <c r="D103" s="7"/>
      <c r="E103" s="10" t="s">
        <v>126</v>
      </c>
      <c r="F103" s="19"/>
      <c r="G103" s="19" t="s">
        <v>191</v>
      </c>
      <c r="H103" s="40"/>
      <c r="I103" s="19" t="s">
        <v>191</v>
      </c>
    </row>
    <row r="104" spans="2:9" s="20" customFormat="1" ht="12.75">
      <c r="B104" s="21"/>
      <c r="C104" s="21"/>
      <c r="D104" s="7"/>
      <c r="E104" s="10" t="s">
        <v>127</v>
      </c>
      <c r="F104" s="19"/>
      <c r="G104" s="19" t="s">
        <v>191</v>
      </c>
      <c r="H104" s="40"/>
      <c r="I104" s="19" t="s">
        <v>191</v>
      </c>
    </row>
    <row r="105" spans="2:9" s="20" customFormat="1" ht="12.75">
      <c r="B105" s="21"/>
      <c r="C105" s="21"/>
      <c r="D105" s="7"/>
      <c r="E105" s="10"/>
      <c r="F105" s="19"/>
      <c r="G105" s="19"/>
      <c r="H105" s="40"/>
      <c r="I105" s="19"/>
    </row>
    <row r="106" spans="2:9" s="20" customFormat="1" ht="12.75">
      <c r="B106" s="21">
        <v>20</v>
      </c>
      <c r="C106" s="21"/>
      <c r="D106" s="7" t="s">
        <v>23</v>
      </c>
      <c r="E106" s="6"/>
      <c r="F106" s="19"/>
      <c r="G106" s="34" t="s">
        <v>191</v>
      </c>
      <c r="H106" s="40"/>
      <c r="I106" s="34" t="s">
        <v>191</v>
      </c>
    </row>
    <row r="107" spans="2:9" s="20" customFormat="1" ht="12.75">
      <c r="B107" s="21"/>
      <c r="C107" s="21"/>
      <c r="D107" s="7"/>
      <c r="E107" s="6" t="s">
        <v>187</v>
      </c>
      <c r="F107" s="19"/>
      <c r="G107" s="19" t="s">
        <v>191</v>
      </c>
      <c r="H107" s="40"/>
      <c r="I107" s="19" t="s">
        <v>191</v>
      </c>
    </row>
    <row r="108" spans="2:9" s="20" customFormat="1" ht="12.75">
      <c r="B108" s="21"/>
      <c r="C108" s="21"/>
      <c r="D108" s="7"/>
      <c r="E108" s="3" t="s">
        <v>128</v>
      </c>
      <c r="F108" s="19"/>
      <c r="G108" s="19" t="s">
        <v>191</v>
      </c>
      <c r="H108" s="40"/>
      <c r="I108" s="19" t="s">
        <v>191</v>
      </c>
    </row>
    <row r="109" spans="2:9" s="20" customFormat="1" ht="12.75">
      <c r="B109" s="21"/>
      <c r="C109" s="21"/>
      <c r="D109" s="7"/>
      <c r="E109" s="3" t="s">
        <v>129</v>
      </c>
      <c r="F109" s="19"/>
      <c r="G109" s="19" t="s">
        <v>191</v>
      </c>
      <c r="H109" s="40"/>
      <c r="I109" s="19" t="s">
        <v>191</v>
      </c>
    </row>
    <row r="110" spans="2:9" s="20" customFormat="1" ht="12.75">
      <c r="B110" s="21"/>
      <c r="C110" s="21"/>
      <c r="D110" s="7"/>
      <c r="E110" s="3" t="s">
        <v>130</v>
      </c>
      <c r="F110" s="19"/>
      <c r="G110" s="19" t="s">
        <v>191</v>
      </c>
      <c r="H110" s="40"/>
      <c r="I110" s="19" t="s">
        <v>191</v>
      </c>
    </row>
    <row r="111" spans="2:9" s="20" customFormat="1" ht="12.75">
      <c r="B111" s="21"/>
      <c r="C111" s="21"/>
      <c r="D111" s="7"/>
      <c r="E111" s="3" t="s">
        <v>131</v>
      </c>
      <c r="F111" s="19"/>
      <c r="G111" s="19" t="s">
        <v>191</v>
      </c>
      <c r="H111" s="40"/>
      <c r="I111" s="19" t="s">
        <v>191</v>
      </c>
    </row>
    <row r="112" spans="2:9" s="20" customFormat="1" ht="12.75">
      <c r="B112" s="21"/>
      <c r="C112" s="21"/>
      <c r="D112" s="7"/>
      <c r="E112" s="3" t="s">
        <v>132</v>
      </c>
      <c r="F112" s="19"/>
      <c r="G112" s="19" t="s">
        <v>191</v>
      </c>
      <c r="H112" s="40"/>
      <c r="I112" s="19" t="s">
        <v>191</v>
      </c>
    </row>
    <row r="113" spans="2:9" s="20" customFormat="1" ht="12.75">
      <c r="B113" s="21"/>
      <c r="C113" s="21"/>
      <c r="D113" s="7"/>
      <c r="E113" s="3"/>
      <c r="F113" s="19"/>
      <c r="G113" s="19"/>
      <c r="H113" s="40"/>
      <c r="I113" s="19"/>
    </row>
    <row r="114" spans="2:9" s="20" customFormat="1" ht="12.75">
      <c r="B114" s="21">
        <v>21</v>
      </c>
      <c r="C114" s="21"/>
      <c r="D114" s="6" t="s">
        <v>193</v>
      </c>
      <c r="E114" s="6"/>
      <c r="F114" s="19"/>
      <c r="G114" s="34" t="s">
        <v>191</v>
      </c>
      <c r="H114" s="40"/>
      <c r="I114" s="34" t="s">
        <v>191</v>
      </c>
    </row>
    <row r="115" spans="2:9" s="20" customFormat="1" ht="12.75">
      <c r="B115" s="21"/>
      <c r="C115" s="21"/>
      <c r="D115" s="6"/>
      <c r="E115" s="6" t="s">
        <v>108</v>
      </c>
      <c r="F115" s="19"/>
      <c r="G115" s="19" t="s">
        <v>191</v>
      </c>
      <c r="H115" s="40"/>
      <c r="I115" s="19" t="s">
        <v>191</v>
      </c>
    </row>
    <row r="116" spans="2:9" s="20" customFormat="1" ht="12.75">
      <c r="B116" s="21"/>
      <c r="C116" s="21"/>
      <c r="D116" s="6"/>
      <c r="E116" s="3" t="s">
        <v>71</v>
      </c>
      <c r="F116" s="19"/>
      <c r="G116" s="19" t="s">
        <v>191</v>
      </c>
      <c r="H116" s="40"/>
      <c r="I116" s="19" t="s">
        <v>191</v>
      </c>
    </row>
    <row r="117" spans="2:9" s="20" customFormat="1" ht="12.75">
      <c r="B117" s="21"/>
      <c r="C117" s="21"/>
      <c r="D117" s="6"/>
      <c r="E117" s="6" t="s">
        <v>72</v>
      </c>
      <c r="F117" s="19"/>
      <c r="G117" s="19" t="s">
        <v>191</v>
      </c>
      <c r="H117" s="40"/>
      <c r="I117" s="19" t="s">
        <v>191</v>
      </c>
    </row>
    <row r="118" spans="2:9" s="20" customFormat="1" ht="12.75">
      <c r="B118" s="21"/>
      <c r="C118" s="21"/>
      <c r="D118" s="6"/>
      <c r="E118" s="6"/>
      <c r="F118" s="19"/>
      <c r="G118" s="19"/>
      <c r="H118" s="40"/>
      <c r="I118" s="19"/>
    </row>
    <row r="119" spans="1:9" s="3" customFormat="1" ht="12.75">
      <c r="A119" s="3">
        <v>77</v>
      </c>
      <c r="B119" s="10">
        <v>22</v>
      </c>
      <c r="C119" s="10"/>
      <c r="D119" s="12" t="s">
        <v>188</v>
      </c>
      <c r="E119" s="12"/>
      <c r="F119" s="19"/>
      <c r="G119" s="34" t="s">
        <v>191</v>
      </c>
      <c r="H119" s="40"/>
      <c r="I119" s="34" t="s">
        <v>191</v>
      </c>
    </row>
    <row r="120" spans="2:9" s="3" customFormat="1" ht="12.75">
      <c r="B120" s="10"/>
      <c r="C120" s="10"/>
      <c r="D120" s="12"/>
      <c r="E120" s="12"/>
      <c r="F120" s="19"/>
      <c r="G120" s="19"/>
      <c r="H120" s="40"/>
      <c r="I120" s="19"/>
    </row>
    <row r="121" spans="2:9" s="3" customFormat="1" ht="12.75">
      <c r="B121" s="10">
        <v>23</v>
      </c>
      <c r="C121" s="10"/>
      <c r="D121" s="12" t="s">
        <v>25</v>
      </c>
      <c r="E121" s="12"/>
      <c r="F121" s="19"/>
      <c r="G121" s="34" t="s">
        <v>191</v>
      </c>
      <c r="H121" s="40"/>
      <c r="I121" s="34" t="s">
        <v>191</v>
      </c>
    </row>
    <row r="122" spans="2:9" s="3" customFormat="1" ht="12.75">
      <c r="B122" s="10"/>
      <c r="C122" s="10"/>
      <c r="D122" s="12"/>
      <c r="E122" s="12" t="s">
        <v>63</v>
      </c>
      <c r="F122" s="19"/>
      <c r="G122" s="19" t="s">
        <v>191</v>
      </c>
      <c r="H122" s="40"/>
      <c r="I122" s="19" t="s">
        <v>191</v>
      </c>
    </row>
    <row r="123" spans="2:9" s="3" customFormat="1" ht="12.75">
      <c r="B123" s="10"/>
      <c r="C123" s="10"/>
      <c r="D123" s="12"/>
      <c r="E123" s="12" t="s">
        <v>64</v>
      </c>
      <c r="F123" s="19"/>
      <c r="G123" s="19" t="s">
        <v>191</v>
      </c>
      <c r="H123" s="40"/>
      <c r="I123" s="19" t="s">
        <v>191</v>
      </c>
    </row>
    <row r="124" spans="2:9" s="3" customFormat="1" ht="12.75">
      <c r="B124" s="10"/>
      <c r="C124" s="10"/>
      <c r="D124" s="12"/>
      <c r="E124" s="12" t="s">
        <v>65</v>
      </c>
      <c r="F124" s="19"/>
      <c r="G124" s="19" t="s">
        <v>191</v>
      </c>
      <c r="H124" s="40"/>
      <c r="I124" s="19" t="s">
        <v>191</v>
      </c>
    </row>
    <row r="125" spans="2:9" s="3" customFormat="1" ht="12.75">
      <c r="B125" s="10"/>
      <c r="C125" s="10"/>
      <c r="D125" s="12"/>
      <c r="E125" s="12" t="s">
        <v>66</v>
      </c>
      <c r="F125" s="19"/>
      <c r="G125" s="19" t="s">
        <v>191</v>
      </c>
      <c r="H125" s="40"/>
      <c r="I125" s="19" t="s">
        <v>191</v>
      </c>
    </row>
    <row r="126" spans="2:9" s="3" customFormat="1" ht="12.75">
      <c r="B126" s="10"/>
      <c r="C126" s="10"/>
      <c r="D126" s="12"/>
      <c r="E126" s="12"/>
      <c r="F126" s="19"/>
      <c r="G126" s="19"/>
      <c r="H126" s="40"/>
      <c r="I126" s="19"/>
    </row>
    <row r="127" spans="2:9" s="3" customFormat="1" ht="12.75">
      <c r="B127" s="10">
        <v>24</v>
      </c>
      <c r="C127" s="10"/>
      <c r="D127" s="12" t="s">
        <v>161</v>
      </c>
      <c r="E127" s="12"/>
      <c r="F127" s="19"/>
      <c r="G127" s="34" t="s">
        <v>191</v>
      </c>
      <c r="H127" s="40"/>
      <c r="I127" s="34" t="s">
        <v>191</v>
      </c>
    </row>
    <row r="128" spans="2:9" s="3" customFormat="1" ht="12.75">
      <c r="B128" s="10"/>
      <c r="C128" s="10"/>
      <c r="D128" s="12"/>
      <c r="E128" s="12" t="s">
        <v>162</v>
      </c>
      <c r="F128" s="19"/>
      <c r="G128" s="19" t="s">
        <v>191</v>
      </c>
      <c r="H128" s="40"/>
      <c r="I128" s="19" t="s">
        <v>191</v>
      </c>
    </row>
    <row r="129" spans="2:9" s="3" customFormat="1" ht="12.75">
      <c r="B129" s="10"/>
      <c r="C129" s="10"/>
      <c r="D129" s="12"/>
      <c r="E129" s="12" t="s">
        <v>165</v>
      </c>
      <c r="F129" s="19"/>
      <c r="G129" s="19" t="s">
        <v>191</v>
      </c>
      <c r="H129" s="40"/>
      <c r="I129" s="19" t="s">
        <v>191</v>
      </c>
    </row>
    <row r="130" spans="2:9" s="3" customFormat="1" ht="12.75">
      <c r="B130" s="10"/>
      <c r="C130" s="10"/>
      <c r="D130" s="12"/>
      <c r="E130" s="12" t="s">
        <v>166</v>
      </c>
      <c r="F130" s="19"/>
      <c r="G130" s="19" t="s">
        <v>191</v>
      </c>
      <c r="H130" s="40"/>
      <c r="I130" s="19" t="s">
        <v>191</v>
      </c>
    </row>
    <row r="131" spans="2:9" s="3" customFormat="1" ht="12.75">
      <c r="B131" s="10"/>
      <c r="C131" s="10"/>
      <c r="D131" s="12"/>
      <c r="E131" s="12" t="s">
        <v>164</v>
      </c>
      <c r="F131" s="19"/>
      <c r="G131" s="19" t="s">
        <v>191</v>
      </c>
      <c r="H131" s="40"/>
      <c r="I131" s="19" t="s">
        <v>191</v>
      </c>
    </row>
    <row r="132" spans="2:9" s="3" customFormat="1" ht="12.75">
      <c r="B132" s="10"/>
      <c r="C132" s="10"/>
      <c r="D132" s="12"/>
      <c r="E132" s="12" t="s">
        <v>163</v>
      </c>
      <c r="F132" s="19"/>
      <c r="G132" s="19" t="s">
        <v>191</v>
      </c>
      <c r="H132" s="40"/>
      <c r="I132" s="19" t="s">
        <v>191</v>
      </c>
    </row>
    <row r="133" spans="2:9" s="3" customFormat="1" ht="12.75">
      <c r="B133" s="10"/>
      <c r="C133" s="10"/>
      <c r="D133" s="12"/>
      <c r="E133" s="12"/>
      <c r="F133" s="19"/>
      <c r="G133" s="19"/>
      <c r="H133" s="40"/>
      <c r="I133" s="19"/>
    </row>
    <row r="134" spans="1:9" s="3" customFormat="1" ht="12.75">
      <c r="A134" s="3">
        <v>78</v>
      </c>
      <c r="B134" s="10">
        <v>25</v>
      </c>
      <c r="C134" s="10"/>
      <c r="D134" s="12" t="s">
        <v>98</v>
      </c>
      <c r="E134" s="12"/>
      <c r="F134" s="19"/>
      <c r="G134" s="34" t="s">
        <v>191</v>
      </c>
      <c r="H134" s="40"/>
      <c r="I134" s="34" t="s">
        <v>191</v>
      </c>
    </row>
    <row r="135" spans="2:9" s="3" customFormat="1" ht="12.75">
      <c r="B135" s="10"/>
      <c r="C135" s="10"/>
      <c r="D135" s="12"/>
      <c r="E135" s="7" t="s">
        <v>70</v>
      </c>
      <c r="F135" s="19"/>
      <c r="G135" s="19" t="s">
        <v>191</v>
      </c>
      <c r="H135" s="40"/>
      <c r="I135" s="19" t="s">
        <v>191</v>
      </c>
    </row>
    <row r="136" spans="2:9" s="3" customFormat="1" ht="12.75">
      <c r="B136" s="10"/>
      <c r="C136" s="10"/>
      <c r="D136" s="12"/>
      <c r="E136" s="12" t="s">
        <v>137</v>
      </c>
      <c r="F136" s="19"/>
      <c r="G136" s="19" t="s">
        <v>191</v>
      </c>
      <c r="H136" s="40"/>
      <c r="I136" s="19" t="s">
        <v>191</v>
      </c>
    </row>
    <row r="137" spans="2:9" s="3" customFormat="1" ht="12.75">
      <c r="B137" s="10"/>
      <c r="C137" s="10"/>
      <c r="D137" s="12"/>
      <c r="E137" s="12" t="s">
        <v>133</v>
      </c>
      <c r="F137" s="19"/>
      <c r="G137" s="19" t="s">
        <v>191</v>
      </c>
      <c r="H137" s="40"/>
      <c r="I137" s="19" t="s">
        <v>191</v>
      </c>
    </row>
    <row r="138" spans="2:9" s="3" customFormat="1" ht="12.75">
      <c r="B138" s="10"/>
      <c r="C138" s="10"/>
      <c r="D138" s="12"/>
      <c r="E138" s="3" t="s">
        <v>135</v>
      </c>
      <c r="F138" s="19"/>
      <c r="G138" s="19" t="s">
        <v>191</v>
      </c>
      <c r="H138" s="40"/>
      <c r="I138" s="19" t="s">
        <v>191</v>
      </c>
    </row>
    <row r="139" spans="2:9" s="3" customFormat="1" ht="12.75">
      <c r="B139" s="10"/>
      <c r="C139" s="10"/>
      <c r="D139" s="12"/>
      <c r="F139" s="19"/>
      <c r="G139" s="19"/>
      <c r="H139" s="40"/>
      <c r="I139" s="19"/>
    </row>
    <row r="140" spans="2:9" s="3" customFormat="1" ht="12.75">
      <c r="B140" s="10">
        <v>26</v>
      </c>
      <c r="C140" s="10"/>
      <c r="D140" s="12" t="s">
        <v>99</v>
      </c>
      <c r="F140" s="19"/>
      <c r="G140" s="34" t="s">
        <v>191</v>
      </c>
      <c r="H140" s="40"/>
      <c r="I140" s="34" t="s">
        <v>191</v>
      </c>
    </row>
    <row r="141" spans="2:9" s="3" customFormat="1" ht="12.75">
      <c r="B141" s="10"/>
      <c r="C141" s="10"/>
      <c r="D141" s="12"/>
      <c r="E141" s="12" t="s">
        <v>109</v>
      </c>
      <c r="F141" s="19"/>
      <c r="G141" s="19" t="s">
        <v>191</v>
      </c>
      <c r="H141" s="40"/>
      <c r="I141" s="19" t="s">
        <v>191</v>
      </c>
    </row>
    <row r="142" spans="2:9" s="3" customFormat="1" ht="12.75">
      <c r="B142" s="10"/>
      <c r="C142" s="10"/>
      <c r="D142" s="12"/>
      <c r="E142" s="3" t="s">
        <v>110</v>
      </c>
      <c r="F142" s="19"/>
      <c r="G142" s="19" t="s">
        <v>191</v>
      </c>
      <c r="H142" s="40"/>
      <c r="I142" s="19" t="s">
        <v>191</v>
      </c>
    </row>
    <row r="143" spans="2:9" s="3" customFormat="1" ht="12.75">
      <c r="B143" s="10"/>
      <c r="C143" s="10"/>
      <c r="D143" s="12"/>
      <c r="E143" s="3" t="s">
        <v>136</v>
      </c>
      <c r="F143" s="19"/>
      <c r="G143" s="19" t="s">
        <v>191</v>
      </c>
      <c r="H143" s="40"/>
      <c r="I143" s="19" t="s">
        <v>191</v>
      </c>
    </row>
    <row r="144" spans="2:9" s="3" customFormat="1" ht="12.75">
      <c r="B144" s="10"/>
      <c r="C144" s="10"/>
      <c r="D144" s="12"/>
      <c r="E144" s="3" t="s">
        <v>134</v>
      </c>
      <c r="F144" s="19"/>
      <c r="G144" s="19" t="s">
        <v>191</v>
      </c>
      <c r="H144" s="40"/>
      <c r="I144" s="19" t="s">
        <v>191</v>
      </c>
    </row>
    <row r="145" spans="2:9" s="3" customFormat="1" ht="12.75">
      <c r="B145" s="10"/>
      <c r="C145" s="10"/>
      <c r="D145" s="12"/>
      <c r="F145" s="19"/>
      <c r="G145" s="19"/>
      <c r="H145" s="40"/>
      <c r="I145" s="19"/>
    </row>
    <row r="146" spans="2:9" s="20" customFormat="1" ht="12.75">
      <c r="B146" s="21">
        <v>27</v>
      </c>
      <c r="C146" s="21"/>
      <c r="D146" s="6" t="s">
        <v>67</v>
      </c>
      <c r="E146" s="7"/>
      <c r="F146" s="19"/>
      <c r="G146" s="34" t="s">
        <v>191</v>
      </c>
      <c r="H146" s="40"/>
      <c r="I146" s="34" t="s">
        <v>191</v>
      </c>
    </row>
    <row r="147" spans="2:9" s="20" customFormat="1" ht="12.75">
      <c r="B147" s="21"/>
      <c r="C147" s="21"/>
      <c r="D147" s="6"/>
      <c r="E147" s="7" t="s">
        <v>68</v>
      </c>
      <c r="F147" s="19"/>
      <c r="G147" s="19" t="s">
        <v>191</v>
      </c>
      <c r="H147" s="40"/>
      <c r="I147" s="19" t="s">
        <v>191</v>
      </c>
    </row>
    <row r="148" spans="2:9" s="20" customFormat="1" ht="12.75">
      <c r="B148" s="21"/>
      <c r="C148" s="21"/>
      <c r="D148" s="6"/>
      <c r="E148" s="7" t="s">
        <v>69</v>
      </c>
      <c r="F148" s="19"/>
      <c r="G148" s="19" t="s">
        <v>191</v>
      </c>
      <c r="H148" s="40"/>
      <c r="I148" s="19" t="s">
        <v>191</v>
      </c>
    </row>
    <row r="149" spans="2:9" s="20" customFormat="1" ht="12.75">
      <c r="B149" s="21"/>
      <c r="C149" s="21"/>
      <c r="D149" s="6"/>
      <c r="E149" s="7" t="s">
        <v>73</v>
      </c>
      <c r="F149" s="19"/>
      <c r="G149" s="19" t="s">
        <v>191</v>
      </c>
      <c r="H149" s="40"/>
      <c r="I149" s="19" t="s">
        <v>191</v>
      </c>
    </row>
    <row r="150" spans="2:9" s="20" customFormat="1" ht="12.75">
      <c r="B150" s="21"/>
      <c r="C150" s="21"/>
      <c r="D150" s="6"/>
      <c r="E150" s="7" t="s">
        <v>74</v>
      </c>
      <c r="F150" s="19"/>
      <c r="G150" s="19" t="s">
        <v>191</v>
      </c>
      <c r="H150" s="40"/>
      <c r="I150" s="19" t="s">
        <v>191</v>
      </c>
    </row>
    <row r="151" spans="2:9" s="20" customFormat="1" ht="12.75">
      <c r="B151" s="21"/>
      <c r="C151" s="21"/>
      <c r="D151" s="6"/>
      <c r="E151" s="7" t="s">
        <v>75</v>
      </c>
      <c r="F151" s="19"/>
      <c r="G151" s="19" t="s">
        <v>191</v>
      </c>
      <c r="H151" s="40"/>
      <c r="I151" s="19" t="s">
        <v>191</v>
      </c>
    </row>
    <row r="152" spans="2:9" s="20" customFormat="1" ht="12.75">
      <c r="B152" s="21"/>
      <c r="C152" s="21"/>
      <c r="D152" s="6"/>
      <c r="E152" s="7" t="s">
        <v>76</v>
      </c>
      <c r="F152" s="19"/>
      <c r="G152" s="19" t="s">
        <v>191</v>
      </c>
      <c r="H152" s="40"/>
      <c r="I152" s="19" t="s">
        <v>191</v>
      </c>
    </row>
    <row r="153" spans="2:9" s="20" customFormat="1" ht="12.75">
      <c r="B153" s="21"/>
      <c r="C153" s="21"/>
      <c r="D153" s="6"/>
      <c r="E153" s="7" t="s">
        <v>77</v>
      </c>
      <c r="F153" s="19"/>
      <c r="G153" s="19" t="s">
        <v>191</v>
      </c>
      <c r="H153" s="40"/>
      <c r="I153" s="19" t="s">
        <v>191</v>
      </c>
    </row>
    <row r="154" spans="2:9" s="20" customFormat="1" ht="12.75">
      <c r="B154" s="21"/>
      <c r="C154" s="21"/>
      <c r="D154" s="6"/>
      <c r="E154" s="7"/>
      <c r="F154" s="19"/>
      <c r="G154" s="19"/>
      <c r="H154" s="40"/>
      <c r="I154" s="19"/>
    </row>
    <row r="155" spans="2:9" s="20" customFormat="1" ht="12.75">
      <c r="B155" s="21">
        <v>28</v>
      </c>
      <c r="C155" s="21"/>
      <c r="D155" s="26" t="s">
        <v>192</v>
      </c>
      <c r="E155" s="27"/>
      <c r="F155" s="19"/>
      <c r="G155" s="34" t="s">
        <v>191</v>
      </c>
      <c r="H155" s="40"/>
      <c r="I155" s="34" t="s">
        <v>191</v>
      </c>
    </row>
    <row r="156" spans="2:9" s="20" customFormat="1" ht="12.75">
      <c r="B156" s="21"/>
      <c r="C156" s="21"/>
      <c r="D156" s="26"/>
      <c r="E156" s="27"/>
      <c r="F156" s="19"/>
      <c r="G156" s="25"/>
      <c r="H156" s="47"/>
      <c r="I156" s="25"/>
    </row>
    <row r="157" spans="2:9" s="20" customFormat="1" ht="12.75">
      <c r="B157" s="21">
        <v>29</v>
      </c>
      <c r="C157" s="21"/>
      <c r="D157" s="6" t="s">
        <v>17</v>
      </c>
      <c r="E157" s="7"/>
      <c r="F157" s="19"/>
      <c r="G157" s="34" t="s">
        <v>191</v>
      </c>
      <c r="H157" s="40"/>
      <c r="I157" s="34" t="s">
        <v>191</v>
      </c>
    </row>
    <row r="158" spans="2:9" s="20" customFormat="1" ht="12.75">
      <c r="B158" s="21"/>
      <c r="C158" s="21"/>
      <c r="D158" s="6"/>
      <c r="E158" s="7" t="s">
        <v>78</v>
      </c>
      <c r="F158" s="19"/>
      <c r="G158" s="19" t="s">
        <v>191</v>
      </c>
      <c r="H158" s="40"/>
      <c r="I158" s="19" t="s">
        <v>191</v>
      </c>
    </row>
    <row r="159" spans="2:9" s="20" customFormat="1" ht="12.75">
      <c r="B159" s="21"/>
      <c r="C159" s="21"/>
      <c r="D159" s="6"/>
      <c r="E159" s="7" t="s">
        <v>79</v>
      </c>
      <c r="F159" s="19"/>
      <c r="G159" s="19" t="s">
        <v>191</v>
      </c>
      <c r="H159" s="40"/>
      <c r="I159" s="19" t="s">
        <v>191</v>
      </c>
    </row>
    <row r="160" spans="2:9" s="20" customFormat="1" ht="12.75">
      <c r="B160" s="21"/>
      <c r="C160" s="21"/>
      <c r="D160" s="6"/>
      <c r="E160" s="7" t="s">
        <v>80</v>
      </c>
      <c r="F160" s="19"/>
      <c r="G160" s="19" t="s">
        <v>191</v>
      </c>
      <c r="H160" s="40"/>
      <c r="I160" s="19" t="s">
        <v>191</v>
      </c>
    </row>
    <row r="161" spans="2:9" s="20" customFormat="1" ht="12.75">
      <c r="B161" s="21"/>
      <c r="C161" s="21"/>
      <c r="D161" s="6"/>
      <c r="E161" s="7" t="s">
        <v>81</v>
      </c>
      <c r="F161" s="19"/>
      <c r="G161" s="19" t="s">
        <v>191</v>
      </c>
      <c r="H161" s="40"/>
      <c r="I161" s="19" t="s">
        <v>191</v>
      </c>
    </row>
    <row r="162" spans="2:9" s="20" customFormat="1" ht="12.75">
      <c r="B162" s="21"/>
      <c r="C162" s="21"/>
      <c r="D162" s="6"/>
      <c r="E162" s="7" t="s">
        <v>82</v>
      </c>
      <c r="F162" s="19"/>
      <c r="G162" s="19" t="s">
        <v>191</v>
      </c>
      <c r="H162" s="40"/>
      <c r="I162" s="19" t="s">
        <v>191</v>
      </c>
    </row>
    <row r="163" spans="2:9" s="20" customFormat="1" ht="12.75">
      <c r="B163" s="21"/>
      <c r="C163" s="21"/>
      <c r="D163" s="6"/>
      <c r="E163" s="7"/>
      <c r="F163" s="19"/>
      <c r="G163" s="19"/>
      <c r="H163" s="40"/>
      <c r="I163" s="19"/>
    </row>
    <row r="164" spans="2:9" s="13" customFormat="1" ht="12.75">
      <c r="B164" s="8">
        <v>30</v>
      </c>
      <c r="C164" s="36" t="s">
        <v>26</v>
      </c>
      <c r="D164" s="2"/>
      <c r="E164" s="2"/>
      <c r="F164" s="15"/>
      <c r="G164" s="35" t="s">
        <v>191</v>
      </c>
      <c r="H164" s="38"/>
      <c r="I164" s="35" t="s">
        <v>191</v>
      </c>
    </row>
    <row r="165" spans="2:9" s="20" customFormat="1" ht="12.75">
      <c r="B165" s="21"/>
      <c r="C165" s="6"/>
      <c r="D165" s="7"/>
      <c r="E165" s="7"/>
      <c r="F165" s="19"/>
      <c r="G165" s="40"/>
      <c r="H165" s="40"/>
      <c r="I165" s="40"/>
    </row>
    <row r="166" spans="2:9" s="20" customFormat="1" ht="12.75">
      <c r="B166" s="21">
        <v>31</v>
      </c>
      <c r="C166" s="9" t="s">
        <v>206</v>
      </c>
      <c r="D166" s="2"/>
      <c r="E166" s="2"/>
      <c r="F166" s="19"/>
      <c r="G166" s="35" t="s">
        <v>191</v>
      </c>
      <c r="H166" s="38"/>
      <c r="I166" s="35" t="s">
        <v>191</v>
      </c>
    </row>
    <row r="167" spans="2:9" s="20" customFormat="1" ht="12.75">
      <c r="B167" s="21"/>
      <c r="C167" s="9"/>
      <c r="D167" s="2"/>
      <c r="E167" s="2"/>
      <c r="F167" s="19"/>
      <c r="G167" s="15"/>
      <c r="H167" s="38"/>
      <c r="I167" s="15"/>
    </row>
    <row r="168" spans="2:9" s="13" customFormat="1" ht="12.75">
      <c r="B168" s="8">
        <v>32</v>
      </c>
      <c r="C168" s="9" t="s">
        <v>50</v>
      </c>
      <c r="D168" s="2"/>
      <c r="E168" s="2"/>
      <c r="F168" s="15"/>
      <c r="G168" s="15" t="s">
        <v>191</v>
      </c>
      <c r="H168" s="38"/>
      <c r="I168" s="15" t="s">
        <v>191</v>
      </c>
    </row>
    <row r="169" spans="2:9" s="13" customFormat="1" ht="12.75">
      <c r="B169" s="8"/>
      <c r="C169" s="9"/>
      <c r="D169" s="2"/>
      <c r="E169" s="2"/>
      <c r="F169" s="15"/>
      <c r="G169" s="15"/>
      <c r="H169" s="38"/>
      <c r="I169" s="15"/>
    </row>
    <row r="170" spans="2:9" s="13" customFormat="1" ht="12.75">
      <c r="B170" s="8">
        <v>33</v>
      </c>
      <c r="C170" s="36" t="s">
        <v>6</v>
      </c>
      <c r="D170" s="2"/>
      <c r="E170" s="2"/>
      <c r="F170" s="15"/>
      <c r="G170" s="15"/>
      <c r="H170" s="38"/>
      <c r="I170" s="15"/>
    </row>
    <row r="171" spans="2:9" s="13" customFormat="1" ht="12.75">
      <c r="B171" s="8"/>
      <c r="C171" s="36"/>
      <c r="D171" s="2"/>
      <c r="E171" s="2"/>
      <c r="F171" s="15"/>
      <c r="G171" s="15"/>
      <c r="H171" s="38"/>
      <c r="I171" s="15"/>
    </row>
    <row r="172" spans="1:9" s="20" customFormat="1" ht="12.75">
      <c r="A172" s="20">
        <v>123</v>
      </c>
      <c r="B172" s="21">
        <v>34</v>
      </c>
      <c r="C172" s="21"/>
      <c r="D172" s="7" t="s">
        <v>100</v>
      </c>
      <c r="E172" s="7"/>
      <c r="F172" s="19"/>
      <c r="G172" s="19" t="s">
        <v>191</v>
      </c>
      <c r="H172" s="40"/>
      <c r="I172" s="19" t="s">
        <v>191</v>
      </c>
    </row>
    <row r="173" spans="2:9" s="20" customFormat="1" ht="12.75">
      <c r="B173" s="21"/>
      <c r="C173" s="21"/>
      <c r="D173" s="7"/>
      <c r="E173" s="7"/>
      <c r="F173" s="19"/>
      <c r="G173" s="19"/>
      <c r="H173" s="40"/>
      <c r="I173" s="19"/>
    </row>
    <row r="174" spans="1:9" s="20" customFormat="1" ht="12.75">
      <c r="A174" s="20">
        <v>124</v>
      </c>
      <c r="B174" s="21">
        <v>35</v>
      </c>
      <c r="C174" s="21"/>
      <c r="D174" s="7" t="s">
        <v>202</v>
      </c>
      <c r="E174" s="7"/>
      <c r="F174" s="19"/>
      <c r="G174" s="19" t="s">
        <v>191</v>
      </c>
      <c r="H174" s="40"/>
      <c r="I174" s="19" t="s">
        <v>191</v>
      </c>
    </row>
    <row r="175" spans="2:9" s="20" customFormat="1" ht="12.75">
      <c r="B175" s="21"/>
      <c r="C175" s="21"/>
      <c r="D175" s="7"/>
      <c r="E175" s="7"/>
      <c r="F175" s="19"/>
      <c r="G175" s="19"/>
      <c r="H175" s="40"/>
      <c r="I175" s="19"/>
    </row>
    <row r="176" spans="1:9" s="20" customFormat="1" ht="12.75">
      <c r="A176" s="20">
        <v>126</v>
      </c>
      <c r="B176" s="21">
        <v>36</v>
      </c>
      <c r="C176" s="21"/>
      <c r="D176" s="7" t="s">
        <v>101</v>
      </c>
      <c r="E176" s="7"/>
      <c r="F176" s="19"/>
      <c r="G176" s="34" t="s">
        <v>191</v>
      </c>
      <c r="H176" s="40"/>
      <c r="I176" s="34" t="s">
        <v>191</v>
      </c>
    </row>
    <row r="177" spans="1:9" s="20" customFormat="1" ht="12.75">
      <c r="A177" s="20">
        <v>127</v>
      </c>
      <c r="B177" s="21"/>
      <c r="C177" s="21"/>
      <c r="D177" s="23"/>
      <c r="E177" s="7" t="s">
        <v>203</v>
      </c>
      <c r="F177" s="19"/>
      <c r="G177" s="19" t="s">
        <v>191</v>
      </c>
      <c r="H177" s="40"/>
      <c r="I177" s="19" t="s">
        <v>191</v>
      </c>
    </row>
    <row r="178" spans="2:9" s="20" customFormat="1" ht="12.75">
      <c r="B178" s="21"/>
      <c r="C178" s="21"/>
      <c r="D178" s="23"/>
      <c r="E178" s="7" t="s">
        <v>148</v>
      </c>
      <c r="F178" s="19"/>
      <c r="G178" s="19" t="s">
        <v>191</v>
      </c>
      <c r="H178" s="40"/>
      <c r="I178" s="19" t="s">
        <v>191</v>
      </c>
    </row>
    <row r="179" spans="2:9" s="20" customFormat="1" ht="12.75">
      <c r="B179" s="21"/>
      <c r="C179" s="21"/>
      <c r="D179" s="23"/>
      <c r="E179" s="7" t="s">
        <v>149</v>
      </c>
      <c r="F179" s="19"/>
      <c r="G179" s="19" t="s">
        <v>191</v>
      </c>
      <c r="H179" s="40"/>
      <c r="I179" s="19" t="s">
        <v>191</v>
      </c>
    </row>
    <row r="180" spans="2:9" s="20" customFormat="1" ht="12.75">
      <c r="B180" s="21"/>
      <c r="C180" s="21"/>
      <c r="D180" s="23"/>
      <c r="E180" s="7" t="s">
        <v>138</v>
      </c>
      <c r="F180" s="19"/>
      <c r="G180" s="19" t="s">
        <v>191</v>
      </c>
      <c r="H180" s="40"/>
      <c r="I180" s="19" t="s">
        <v>191</v>
      </c>
    </row>
    <row r="181" spans="2:9" s="20" customFormat="1" ht="12.75">
      <c r="B181" s="21"/>
      <c r="C181" s="21"/>
      <c r="D181" s="23"/>
      <c r="E181" s="7"/>
      <c r="F181" s="19"/>
      <c r="G181" s="19"/>
      <c r="H181" s="40"/>
      <c r="I181" s="19"/>
    </row>
    <row r="182" spans="2:9" s="20" customFormat="1" ht="12.75">
      <c r="B182" s="21">
        <v>37</v>
      </c>
      <c r="C182" s="21"/>
      <c r="D182" s="7" t="s">
        <v>154</v>
      </c>
      <c r="E182" s="7"/>
      <c r="F182" s="19"/>
      <c r="G182" s="34" t="s">
        <v>191</v>
      </c>
      <c r="H182" s="40"/>
      <c r="I182" s="34" t="s">
        <v>191</v>
      </c>
    </row>
    <row r="183" spans="2:9" s="20" customFormat="1" ht="12.75">
      <c r="B183" s="21"/>
      <c r="C183" s="21"/>
      <c r="D183" s="7"/>
      <c r="E183" s="7"/>
      <c r="F183" s="19"/>
      <c r="G183" s="19"/>
      <c r="H183" s="40"/>
      <c r="I183" s="19"/>
    </row>
    <row r="184" spans="2:9" s="20" customFormat="1" ht="12.75">
      <c r="B184" s="21">
        <v>38</v>
      </c>
      <c r="C184" s="21"/>
      <c r="D184" s="7" t="s">
        <v>150</v>
      </c>
      <c r="E184" s="7"/>
      <c r="F184" s="19"/>
      <c r="G184" s="34" t="s">
        <v>191</v>
      </c>
      <c r="H184" s="40"/>
      <c r="I184" s="34" t="s">
        <v>191</v>
      </c>
    </row>
    <row r="185" spans="1:9" s="20" customFormat="1" ht="12.75">
      <c r="A185" s="20">
        <v>130</v>
      </c>
      <c r="B185" s="21"/>
      <c r="C185" s="21"/>
      <c r="D185" s="23"/>
      <c r="E185" s="7" t="s">
        <v>28</v>
      </c>
      <c r="F185" s="19"/>
      <c r="G185" s="19" t="s">
        <v>191</v>
      </c>
      <c r="H185" s="40"/>
      <c r="I185" s="19" t="s">
        <v>191</v>
      </c>
    </row>
    <row r="186" spans="1:9" s="20" customFormat="1" ht="12.75">
      <c r="A186" s="20">
        <v>131</v>
      </c>
      <c r="B186" s="21"/>
      <c r="C186" s="21"/>
      <c r="D186" s="23"/>
      <c r="E186" s="7" t="s">
        <v>27</v>
      </c>
      <c r="F186" s="19"/>
      <c r="G186" s="19" t="s">
        <v>191</v>
      </c>
      <c r="H186" s="40"/>
      <c r="I186" s="19" t="s">
        <v>191</v>
      </c>
    </row>
    <row r="187" spans="2:9" s="20" customFormat="1" ht="12.75">
      <c r="B187" s="21"/>
      <c r="C187" s="21"/>
      <c r="D187" s="23"/>
      <c r="E187" s="7" t="s">
        <v>152</v>
      </c>
      <c r="F187" s="19"/>
      <c r="G187" s="19" t="s">
        <v>191</v>
      </c>
      <c r="H187" s="40"/>
      <c r="I187" s="19" t="s">
        <v>191</v>
      </c>
    </row>
    <row r="188" spans="2:9" s="20" customFormat="1" ht="12.75">
      <c r="B188" s="21"/>
      <c r="C188" s="21"/>
      <c r="D188" s="23"/>
      <c r="E188" s="7" t="s">
        <v>151</v>
      </c>
      <c r="F188" s="19"/>
      <c r="G188" s="19" t="s">
        <v>191</v>
      </c>
      <c r="H188" s="40"/>
      <c r="I188" s="19" t="s">
        <v>191</v>
      </c>
    </row>
    <row r="189" spans="2:9" s="20" customFormat="1" ht="12.75">
      <c r="B189" s="21"/>
      <c r="C189" s="21"/>
      <c r="D189" s="23"/>
      <c r="E189" s="7"/>
      <c r="F189" s="19"/>
      <c r="G189" s="19"/>
      <c r="H189" s="40"/>
      <c r="I189" s="19"/>
    </row>
    <row r="190" spans="1:9" s="20" customFormat="1" ht="12.75">
      <c r="A190" s="20">
        <v>132</v>
      </c>
      <c r="B190" s="21">
        <v>39</v>
      </c>
      <c r="C190" s="21"/>
      <c r="D190" s="7" t="s">
        <v>102</v>
      </c>
      <c r="E190" s="7"/>
      <c r="F190" s="19"/>
      <c r="G190" s="34" t="s">
        <v>191</v>
      </c>
      <c r="H190" s="40"/>
      <c r="I190" s="34" t="s">
        <v>191</v>
      </c>
    </row>
    <row r="191" spans="1:9" s="20" customFormat="1" ht="12.75">
      <c r="A191" s="20">
        <v>133</v>
      </c>
      <c r="B191" s="21"/>
      <c r="C191" s="21"/>
      <c r="D191" s="7"/>
      <c r="E191" s="7" t="s">
        <v>29</v>
      </c>
      <c r="F191" s="19"/>
      <c r="G191" s="19" t="s">
        <v>191</v>
      </c>
      <c r="H191" s="40"/>
      <c r="I191" s="19" t="s">
        <v>191</v>
      </c>
    </row>
    <row r="192" spans="1:9" s="20" customFormat="1" ht="12.75">
      <c r="A192" s="20">
        <v>134</v>
      </c>
      <c r="B192" s="21"/>
      <c r="C192" s="21"/>
      <c r="D192" s="7"/>
      <c r="E192" s="7" t="s">
        <v>167</v>
      </c>
      <c r="F192" s="19"/>
      <c r="G192" s="19" t="s">
        <v>191</v>
      </c>
      <c r="H192" s="40"/>
      <c r="I192" s="19" t="s">
        <v>191</v>
      </c>
    </row>
    <row r="193" spans="2:9" s="20" customFormat="1" ht="12.75">
      <c r="B193" s="21"/>
      <c r="C193" s="21"/>
      <c r="D193" s="7"/>
      <c r="E193" s="7"/>
      <c r="F193" s="19"/>
      <c r="G193" s="19"/>
      <c r="H193" s="40"/>
      <c r="I193" s="19"/>
    </row>
    <row r="194" spans="2:9" s="20" customFormat="1" ht="12.75">
      <c r="B194" s="21">
        <v>40</v>
      </c>
      <c r="C194" s="21"/>
      <c r="D194" s="7" t="s">
        <v>204</v>
      </c>
      <c r="E194" s="7"/>
      <c r="F194" s="19"/>
      <c r="G194" s="19" t="s">
        <v>191</v>
      </c>
      <c r="H194" s="40"/>
      <c r="I194" s="19" t="s">
        <v>191</v>
      </c>
    </row>
    <row r="195" spans="2:9" s="20" customFormat="1" ht="12.75">
      <c r="B195" s="21"/>
      <c r="C195" s="21"/>
      <c r="D195" s="7"/>
      <c r="E195" s="7"/>
      <c r="F195" s="19"/>
      <c r="G195" s="19"/>
      <c r="H195" s="40"/>
      <c r="I195" s="19"/>
    </row>
    <row r="196" spans="1:9" s="5" customFormat="1" ht="12.75">
      <c r="A196" s="5">
        <v>135</v>
      </c>
      <c r="B196" s="5">
        <v>41</v>
      </c>
      <c r="C196" s="5" t="s">
        <v>20</v>
      </c>
      <c r="G196" s="35" t="s">
        <v>191</v>
      </c>
      <c r="H196" s="38"/>
      <c r="I196" s="35" t="s">
        <v>191</v>
      </c>
    </row>
    <row r="197" spans="2:9" s="20" customFormat="1" ht="12.75">
      <c r="B197" s="21"/>
      <c r="C197" s="7"/>
      <c r="D197" s="7"/>
      <c r="E197" s="7"/>
      <c r="F197" s="19"/>
      <c r="G197" s="18"/>
      <c r="H197" s="48"/>
      <c r="I197" s="18"/>
    </row>
    <row r="198" spans="1:9" s="5" customFormat="1" ht="12.75">
      <c r="A198" s="5">
        <v>136</v>
      </c>
      <c r="B198" s="5">
        <v>42</v>
      </c>
      <c r="C198" s="5" t="s">
        <v>21</v>
      </c>
      <c r="G198" s="15"/>
      <c r="H198" s="38"/>
      <c r="I198" s="15"/>
    </row>
    <row r="199" spans="2:9" s="20" customFormat="1" ht="12.75">
      <c r="B199" s="21">
        <v>43</v>
      </c>
      <c r="C199" s="21"/>
      <c r="D199" s="7" t="s">
        <v>111</v>
      </c>
      <c r="E199" s="7"/>
      <c r="F199" s="19"/>
      <c r="G199" s="34" t="s">
        <v>191</v>
      </c>
      <c r="H199" s="40"/>
      <c r="I199" s="34" t="s">
        <v>191</v>
      </c>
    </row>
    <row r="200" spans="2:9" s="20" customFormat="1" ht="12.75">
      <c r="B200" s="21"/>
      <c r="C200" s="21"/>
      <c r="D200" s="7"/>
      <c r="E200" s="7"/>
      <c r="F200" s="19"/>
      <c r="G200" s="19"/>
      <c r="H200" s="40"/>
      <c r="I200" s="19"/>
    </row>
    <row r="201" spans="1:9" s="20" customFormat="1" ht="12.75">
      <c r="A201" s="20">
        <v>137</v>
      </c>
      <c r="B201" s="21">
        <v>44</v>
      </c>
      <c r="C201" s="21"/>
      <c r="D201" s="7" t="s">
        <v>103</v>
      </c>
      <c r="E201" s="7"/>
      <c r="F201" s="19"/>
      <c r="G201" s="34" t="s">
        <v>191</v>
      </c>
      <c r="H201" s="40"/>
      <c r="I201" s="34" t="s">
        <v>191</v>
      </c>
    </row>
    <row r="202" spans="1:9" s="20" customFormat="1" ht="12.75">
      <c r="A202" s="20">
        <v>139</v>
      </c>
      <c r="B202" s="21"/>
      <c r="C202" s="21"/>
      <c r="D202" s="23"/>
      <c r="E202" s="7" t="s">
        <v>30</v>
      </c>
      <c r="F202" s="19"/>
      <c r="G202" s="19" t="s">
        <v>191</v>
      </c>
      <c r="H202" s="40"/>
      <c r="I202" s="19" t="s">
        <v>191</v>
      </c>
    </row>
    <row r="203" spans="1:9" s="20" customFormat="1" ht="12.75">
      <c r="A203" s="20">
        <v>140</v>
      </c>
      <c r="B203" s="21"/>
      <c r="C203" s="21"/>
      <c r="D203" s="23"/>
      <c r="E203" s="7" t="s">
        <v>104</v>
      </c>
      <c r="F203" s="19"/>
      <c r="G203" s="19" t="s">
        <v>191</v>
      </c>
      <c r="H203" s="40"/>
      <c r="I203" s="19" t="s">
        <v>191</v>
      </c>
    </row>
    <row r="204" spans="1:9" s="20" customFormat="1" ht="12.75">
      <c r="A204" s="20">
        <v>141</v>
      </c>
      <c r="B204" s="21"/>
      <c r="C204" s="21"/>
      <c r="D204" s="23"/>
      <c r="E204" s="7" t="s">
        <v>105</v>
      </c>
      <c r="F204" s="19"/>
      <c r="G204" s="19" t="s">
        <v>191</v>
      </c>
      <c r="H204" s="40"/>
      <c r="I204" s="19" t="s">
        <v>191</v>
      </c>
    </row>
    <row r="205" spans="1:9" s="20" customFormat="1" ht="12.75">
      <c r="A205" s="20">
        <v>142</v>
      </c>
      <c r="B205" s="21"/>
      <c r="C205" s="21"/>
      <c r="D205" s="23"/>
      <c r="E205" s="7" t="s">
        <v>106</v>
      </c>
      <c r="F205" s="19"/>
      <c r="G205" s="19" t="s">
        <v>191</v>
      </c>
      <c r="H205" s="40"/>
      <c r="I205" s="19" t="s">
        <v>191</v>
      </c>
    </row>
    <row r="206" spans="2:9" s="20" customFormat="1" ht="12.75">
      <c r="B206" s="21"/>
      <c r="C206" s="21"/>
      <c r="D206" s="23"/>
      <c r="E206" s="7" t="s">
        <v>107</v>
      </c>
      <c r="F206" s="19"/>
      <c r="G206" s="19" t="s">
        <v>191</v>
      </c>
      <c r="H206" s="40"/>
      <c r="I206" s="19" t="s">
        <v>191</v>
      </c>
    </row>
    <row r="207" spans="2:9" s="20" customFormat="1" ht="12.75">
      <c r="B207" s="21"/>
      <c r="C207" s="21"/>
      <c r="D207" s="23"/>
      <c r="E207" s="11" t="s">
        <v>51</v>
      </c>
      <c r="F207" s="33"/>
      <c r="G207" s="19" t="s">
        <v>191</v>
      </c>
      <c r="H207" s="40"/>
      <c r="I207" s="19" t="s">
        <v>191</v>
      </c>
    </row>
    <row r="208" spans="2:9" s="20" customFormat="1" ht="12.75">
      <c r="B208" s="21"/>
      <c r="C208" s="21"/>
      <c r="D208" s="23"/>
      <c r="E208" s="6" t="s">
        <v>52</v>
      </c>
      <c r="F208" s="33"/>
      <c r="G208" s="19" t="s">
        <v>191</v>
      </c>
      <c r="H208" s="40"/>
      <c r="I208" s="19" t="s">
        <v>191</v>
      </c>
    </row>
    <row r="209" spans="2:9" s="20" customFormat="1" ht="12.75">
      <c r="B209" s="21"/>
      <c r="C209" s="21"/>
      <c r="D209" s="23"/>
      <c r="E209" s="11" t="s">
        <v>53</v>
      </c>
      <c r="F209" s="33"/>
      <c r="G209" s="19" t="s">
        <v>191</v>
      </c>
      <c r="H209" s="40"/>
      <c r="I209" s="19" t="s">
        <v>191</v>
      </c>
    </row>
    <row r="210" spans="2:9" s="20" customFormat="1" ht="12.75">
      <c r="B210" s="21"/>
      <c r="C210" s="21"/>
      <c r="D210" s="23"/>
      <c r="E210" s="6" t="s">
        <v>168</v>
      </c>
      <c r="F210" s="33"/>
      <c r="G210" s="19" t="s">
        <v>191</v>
      </c>
      <c r="H210" s="40"/>
      <c r="I210" s="19" t="s">
        <v>191</v>
      </c>
    </row>
    <row r="211" spans="2:9" s="20" customFormat="1" ht="12.75">
      <c r="B211" s="21"/>
      <c r="C211" s="21"/>
      <c r="D211" s="23"/>
      <c r="E211" s="11" t="s">
        <v>54</v>
      </c>
      <c r="F211" s="33"/>
      <c r="G211" s="19" t="s">
        <v>191</v>
      </c>
      <c r="H211" s="40"/>
      <c r="I211" s="19" t="s">
        <v>191</v>
      </c>
    </row>
    <row r="212" spans="2:9" s="20" customFormat="1" ht="12.75">
      <c r="B212" s="21"/>
      <c r="C212" s="21"/>
      <c r="D212" s="23"/>
      <c r="E212" s="6" t="s">
        <v>55</v>
      </c>
      <c r="F212" s="33"/>
      <c r="G212" s="19" t="s">
        <v>191</v>
      </c>
      <c r="H212" s="40"/>
      <c r="I212" s="19" t="s">
        <v>191</v>
      </c>
    </row>
    <row r="213" spans="2:9" s="20" customFormat="1" ht="12.75">
      <c r="B213" s="21"/>
      <c r="C213" s="21"/>
      <c r="D213" s="23"/>
      <c r="E213" s="11" t="s">
        <v>83</v>
      </c>
      <c r="F213" s="33"/>
      <c r="G213" s="19" t="s">
        <v>191</v>
      </c>
      <c r="H213" s="40"/>
      <c r="I213" s="19" t="s">
        <v>191</v>
      </c>
    </row>
    <row r="214" spans="1:9" s="20" customFormat="1" ht="12.75">
      <c r="A214" s="20">
        <v>143</v>
      </c>
      <c r="B214" s="21"/>
      <c r="C214" s="21"/>
      <c r="D214" s="23"/>
      <c r="E214" s="7" t="s">
        <v>57</v>
      </c>
      <c r="F214" s="19"/>
      <c r="G214" s="19" t="s">
        <v>191</v>
      </c>
      <c r="H214" s="40"/>
      <c r="I214" s="19" t="s">
        <v>191</v>
      </c>
    </row>
    <row r="215" spans="1:9" s="20" customFormat="1" ht="12.75">
      <c r="A215" s="20">
        <v>144</v>
      </c>
      <c r="B215" s="21"/>
      <c r="C215" s="21"/>
      <c r="D215" s="23"/>
      <c r="E215" s="7" t="s">
        <v>59</v>
      </c>
      <c r="F215" s="19"/>
      <c r="G215" s="19" t="s">
        <v>191</v>
      </c>
      <c r="H215" s="40"/>
      <c r="I215" s="19" t="s">
        <v>191</v>
      </c>
    </row>
    <row r="216" spans="1:9" s="20" customFormat="1" ht="12.75">
      <c r="A216" s="20">
        <v>145</v>
      </c>
      <c r="B216" s="21"/>
      <c r="C216" s="21"/>
      <c r="D216" s="23"/>
      <c r="E216" s="7" t="s">
        <v>58</v>
      </c>
      <c r="F216" s="19"/>
      <c r="G216" s="19" t="s">
        <v>191</v>
      </c>
      <c r="H216" s="40"/>
      <c r="I216" s="19" t="s">
        <v>191</v>
      </c>
    </row>
    <row r="217" spans="1:9" s="20" customFormat="1" ht="12.75">
      <c r="A217" s="20">
        <v>146</v>
      </c>
      <c r="B217" s="21"/>
      <c r="C217" s="21"/>
      <c r="D217" s="23"/>
      <c r="E217" s="7" t="s">
        <v>56</v>
      </c>
      <c r="F217" s="19"/>
      <c r="G217" s="19" t="s">
        <v>191</v>
      </c>
      <c r="H217" s="40"/>
      <c r="I217" s="19" t="s">
        <v>191</v>
      </c>
    </row>
    <row r="218" spans="1:9" s="20" customFormat="1" ht="12.75">
      <c r="A218" s="20">
        <v>147</v>
      </c>
      <c r="B218" s="21"/>
      <c r="C218" s="21"/>
      <c r="D218" s="23"/>
      <c r="E218" s="7" t="s">
        <v>31</v>
      </c>
      <c r="F218" s="19"/>
      <c r="G218" s="19" t="s">
        <v>191</v>
      </c>
      <c r="H218" s="40"/>
      <c r="I218" s="19" t="s">
        <v>191</v>
      </c>
    </row>
    <row r="219" spans="1:9" s="20" customFormat="1" ht="12.75">
      <c r="A219" s="20">
        <v>151</v>
      </c>
      <c r="B219" s="21"/>
      <c r="C219" s="21"/>
      <c r="D219" s="23"/>
      <c r="E219" s="7" t="s">
        <v>153</v>
      </c>
      <c r="F219" s="19"/>
      <c r="G219" s="19" t="s">
        <v>191</v>
      </c>
      <c r="H219" s="40"/>
      <c r="I219" s="19" t="s">
        <v>191</v>
      </c>
    </row>
    <row r="220" spans="2:9" s="20" customFormat="1" ht="12.75">
      <c r="B220" s="21"/>
      <c r="C220" s="21"/>
      <c r="D220" s="23"/>
      <c r="E220" s="7" t="s">
        <v>169</v>
      </c>
      <c r="F220" s="19"/>
      <c r="G220" s="19" t="s">
        <v>191</v>
      </c>
      <c r="H220" s="40"/>
      <c r="I220" s="19" t="s">
        <v>191</v>
      </c>
    </row>
    <row r="221" spans="2:9" s="20" customFormat="1" ht="12.75">
      <c r="B221" s="21"/>
      <c r="C221" s="21"/>
      <c r="D221" s="23"/>
      <c r="E221" s="7"/>
      <c r="F221" s="19"/>
      <c r="G221" s="19"/>
      <c r="H221" s="40"/>
      <c r="I221" s="19"/>
    </row>
    <row r="222" spans="1:9" s="20" customFormat="1" ht="12.75">
      <c r="A222" s="20">
        <v>153</v>
      </c>
      <c r="B222" s="21">
        <v>45</v>
      </c>
      <c r="C222" s="21"/>
      <c r="D222" s="7" t="s">
        <v>32</v>
      </c>
      <c r="E222" s="7"/>
      <c r="F222" s="19"/>
      <c r="G222" s="34" t="s">
        <v>191</v>
      </c>
      <c r="H222" s="40"/>
      <c r="I222" s="34" t="s">
        <v>191</v>
      </c>
    </row>
    <row r="223" spans="1:9" s="20" customFormat="1" ht="12.75">
      <c r="A223" s="20">
        <v>154</v>
      </c>
      <c r="B223" s="21"/>
      <c r="C223" s="21"/>
      <c r="D223" s="23"/>
      <c r="E223" s="7" t="s">
        <v>147</v>
      </c>
      <c r="F223" s="19"/>
      <c r="G223" s="19" t="s">
        <v>191</v>
      </c>
      <c r="H223" s="40"/>
      <c r="I223" s="19" t="s">
        <v>191</v>
      </c>
    </row>
    <row r="224" spans="1:9" s="20" customFormat="1" ht="12.75">
      <c r="A224" s="20">
        <v>155</v>
      </c>
      <c r="B224" s="21"/>
      <c r="C224" s="21"/>
      <c r="D224" s="23"/>
      <c r="E224" s="7" t="s">
        <v>84</v>
      </c>
      <c r="F224" s="19"/>
      <c r="G224" s="19" t="s">
        <v>191</v>
      </c>
      <c r="H224" s="40"/>
      <c r="I224" s="19" t="s">
        <v>191</v>
      </c>
    </row>
    <row r="225" spans="2:9" s="20" customFormat="1" ht="12.75">
      <c r="B225" s="21"/>
      <c r="C225" s="21"/>
      <c r="D225" s="23"/>
      <c r="E225" s="7" t="s">
        <v>170</v>
      </c>
      <c r="F225" s="19"/>
      <c r="G225" s="19" t="s">
        <v>191</v>
      </c>
      <c r="H225" s="40"/>
      <c r="I225" s="19" t="s">
        <v>191</v>
      </c>
    </row>
    <row r="226" spans="2:9" s="20" customFormat="1" ht="12.75">
      <c r="B226" s="21"/>
      <c r="C226" s="21"/>
      <c r="D226" s="23"/>
      <c r="E226" s="7" t="s">
        <v>171</v>
      </c>
      <c r="F226" s="19"/>
      <c r="G226" s="19" t="s">
        <v>191</v>
      </c>
      <c r="H226" s="40"/>
      <c r="I226" s="19" t="s">
        <v>191</v>
      </c>
    </row>
    <row r="227" spans="1:9" s="20" customFormat="1" ht="12.75">
      <c r="A227" s="20">
        <v>156</v>
      </c>
      <c r="B227" s="21"/>
      <c r="C227" s="21"/>
      <c r="D227" s="23"/>
      <c r="E227" s="7" t="s">
        <v>60</v>
      </c>
      <c r="F227" s="19"/>
      <c r="G227" s="19" t="s">
        <v>191</v>
      </c>
      <c r="H227" s="40"/>
      <c r="I227" s="19" t="s">
        <v>191</v>
      </c>
    </row>
    <row r="228" spans="2:9" s="20" customFormat="1" ht="12.75">
      <c r="B228" s="21"/>
      <c r="C228" s="21"/>
      <c r="D228" s="23"/>
      <c r="E228" s="7"/>
      <c r="F228" s="19"/>
      <c r="G228" s="19"/>
      <c r="H228" s="40"/>
      <c r="I228" s="19"/>
    </row>
    <row r="229" spans="1:9" s="20" customFormat="1" ht="12.75">
      <c r="A229" s="20">
        <v>152</v>
      </c>
      <c r="B229" s="21">
        <v>46</v>
      </c>
      <c r="C229" s="21"/>
      <c r="D229" s="7" t="s">
        <v>96</v>
      </c>
      <c r="E229" s="7"/>
      <c r="F229" s="19"/>
      <c r="G229" s="34" t="s">
        <v>191</v>
      </c>
      <c r="H229" s="40"/>
      <c r="I229" s="34" t="s">
        <v>191</v>
      </c>
    </row>
    <row r="230" spans="2:9" s="20" customFormat="1" ht="12.75">
      <c r="B230" s="21"/>
      <c r="C230" s="21"/>
      <c r="D230" s="7"/>
      <c r="E230" s="7" t="s">
        <v>139</v>
      </c>
      <c r="F230" s="19"/>
      <c r="G230" s="19" t="s">
        <v>191</v>
      </c>
      <c r="H230" s="40"/>
      <c r="I230" s="19" t="s">
        <v>191</v>
      </c>
    </row>
    <row r="231" spans="2:9" s="20" customFormat="1" ht="12.75">
      <c r="B231" s="21"/>
      <c r="C231" s="21"/>
      <c r="D231" s="7"/>
      <c r="E231" s="7" t="s">
        <v>140</v>
      </c>
      <c r="F231" s="19"/>
      <c r="G231" s="19" t="s">
        <v>191</v>
      </c>
      <c r="H231" s="40"/>
      <c r="I231" s="19" t="s">
        <v>191</v>
      </c>
    </row>
    <row r="232" spans="2:9" s="20" customFormat="1" ht="12.75">
      <c r="B232" s="21"/>
      <c r="C232" s="21"/>
      <c r="D232" s="7"/>
      <c r="E232" s="7" t="s">
        <v>141</v>
      </c>
      <c r="F232" s="19"/>
      <c r="G232" s="19" t="s">
        <v>191</v>
      </c>
      <c r="H232" s="40"/>
      <c r="I232" s="19" t="s">
        <v>191</v>
      </c>
    </row>
    <row r="233" spans="2:9" s="20" customFormat="1" ht="12.75">
      <c r="B233" s="21"/>
      <c r="C233" s="21"/>
      <c r="D233" s="7"/>
      <c r="E233" s="7" t="s">
        <v>144</v>
      </c>
      <c r="F233" s="19"/>
      <c r="G233" s="19" t="s">
        <v>191</v>
      </c>
      <c r="H233" s="40"/>
      <c r="I233" s="19" t="s">
        <v>191</v>
      </c>
    </row>
    <row r="234" spans="2:9" s="20" customFormat="1" ht="12.75">
      <c r="B234" s="21"/>
      <c r="C234" s="21"/>
      <c r="D234" s="7"/>
      <c r="E234" s="7" t="s">
        <v>146</v>
      </c>
      <c r="F234" s="19"/>
      <c r="G234" s="19" t="s">
        <v>191</v>
      </c>
      <c r="H234" s="40"/>
      <c r="I234" s="19" t="s">
        <v>191</v>
      </c>
    </row>
    <row r="235" spans="2:9" s="20" customFormat="1" ht="12.75">
      <c r="B235" s="21"/>
      <c r="C235" s="21"/>
      <c r="D235" s="7"/>
      <c r="E235" s="7"/>
      <c r="F235" s="19"/>
      <c r="G235" s="19"/>
      <c r="H235" s="40"/>
      <c r="I235" s="19"/>
    </row>
    <row r="236" spans="2:9" s="20" customFormat="1" ht="12.75">
      <c r="B236" s="21">
        <v>47</v>
      </c>
      <c r="C236" s="21"/>
      <c r="D236" s="7" t="s">
        <v>174</v>
      </c>
      <c r="E236" s="7"/>
      <c r="F236" s="19"/>
      <c r="G236" s="34" t="s">
        <v>191</v>
      </c>
      <c r="H236" s="40"/>
      <c r="I236" s="34" t="s">
        <v>191</v>
      </c>
    </row>
    <row r="237" spans="2:9" s="20" customFormat="1" ht="12.75">
      <c r="B237" s="21"/>
      <c r="C237" s="21"/>
      <c r="D237" s="7"/>
      <c r="E237" s="7" t="s">
        <v>172</v>
      </c>
      <c r="F237" s="19"/>
      <c r="G237" s="19" t="s">
        <v>191</v>
      </c>
      <c r="H237" s="40"/>
      <c r="I237" s="19" t="s">
        <v>191</v>
      </c>
    </row>
    <row r="238" spans="2:9" s="20" customFormat="1" ht="12.75">
      <c r="B238" s="21"/>
      <c r="C238" s="21"/>
      <c r="D238" s="7"/>
      <c r="E238" s="7" t="s">
        <v>173</v>
      </c>
      <c r="F238" s="19"/>
      <c r="G238" s="19" t="s">
        <v>191</v>
      </c>
      <c r="H238" s="40"/>
      <c r="I238" s="19" t="s">
        <v>191</v>
      </c>
    </row>
    <row r="239" spans="2:9" s="20" customFormat="1" ht="12.75">
      <c r="B239" s="21"/>
      <c r="C239" s="21"/>
      <c r="D239" s="7"/>
      <c r="E239" s="7"/>
      <c r="F239" s="19"/>
      <c r="G239" s="19"/>
      <c r="H239" s="40"/>
      <c r="I239" s="19"/>
    </row>
    <row r="240" spans="1:9" s="20" customFormat="1" ht="12.75">
      <c r="A240" s="20">
        <v>157</v>
      </c>
      <c r="B240" s="21">
        <v>48</v>
      </c>
      <c r="C240" s="21"/>
      <c r="D240" s="7" t="s">
        <v>189</v>
      </c>
      <c r="E240" s="7"/>
      <c r="F240" s="19"/>
      <c r="G240" s="34" t="s">
        <v>191</v>
      </c>
      <c r="H240" s="40"/>
      <c r="I240" s="34" t="s">
        <v>191</v>
      </c>
    </row>
    <row r="241" spans="1:9" s="20" customFormat="1" ht="12.75">
      <c r="A241" s="20">
        <v>158</v>
      </c>
      <c r="B241" s="21"/>
      <c r="C241" s="21"/>
      <c r="D241" s="7"/>
      <c r="E241" s="7" t="s">
        <v>175</v>
      </c>
      <c r="F241" s="19"/>
      <c r="G241" s="19" t="s">
        <v>191</v>
      </c>
      <c r="H241" s="40"/>
      <c r="I241" s="19" t="s">
        <v>191</v>
      </c>
    </row>
    <row r="242" spans="1:9" s="20" customFormat="1" ht="12.75">
      <c r="A242" s="20">
        <v>159</v>
      </c>
      <c r="B242" s="21"/>
      <c r="C242" s="21"/>
      <c r="D242" s="7"/>
      <c r="E242" s="7" t="s">
        <v>33</v>
      </c>
      <c r="F242" s="19"/>
      <c r="G242" s="19" t="s">
        <v>191</v>
      </c>
      <c r="H242" s="40"/>
      <c r="I242" s="19" t="s">
        <v>191</v>
      </c>
    </row>
    <row r="243" spans="2:9" s="20" customFormat="1" ht="12.75">
      <c r="B243" s="21"/>
      <c r="C243" s="21"/>
      <c r="D243" s="7"/>
      <c r="E243" s="7"/>
      <c r="F243" s="19"/>
      <c r="G243" s="19"/>
      <c r="H243" s="40"/>
      <c r="I243" s="19"/>
    </row>
    <row r="244" spans="1:9" s="13" customFormat="1" ht="12.75">
      <c r="A244" s="13">
        <v>160</v>
      </c>
      <c r="B244" s="8">
        <v>49</v>
      </c>
      <c r="C244" s="5" t="s">
        <v>26</v>
      </c>
      <c r="D244" s="2"/>
      <c r="E244" s="2"/>
      <c r="F244" s="15"/>
      <c r="G244" s="35" t="s">
        <v>191</v>
      </c>
      <c r="H244" s="38"/>
      <c r="I244" s="35" t="s">
        <v>191</v>
      </c>
    </row>
    <row r="245" spans="2:9" s="20" customFormat="1" ht="12.75">
      <c r="B245" s="21"/>
      <c r="C245" s="23"/>
      <c r="D245" s="7"/>
      <c r="E245" s="7"/>
      <c r="F245" s="19"/>
      <c r="G245" s="40"/>
      <c r="H245" s="40"/>
      <c r="I245" s="40"/>
    </row>
    <row r="246" spans="1:9" s="20" customFormat="1" ht="12.75">
      <c r="A246" s="20">
        <v>161</v>
      </c>
      <c r="B246" s="21">
        <v>50</v>
      </c>
      <c r="C246" s="8" t="s">
        <v>208</v>
      </c>
      <c r="D246" s="2"/>
      <c r="E246" s="2"/>
      <c r="F246" s="15"/>
      <c r="G246" s="35" t="s">
        <v>191</v>
      </c>
      <c r="H246" s="38"/>
      <c r="I246" s="35" t="s">
        <v>191</v>
      </c>
    </row>
    <row r="247" spans="2:9" s="20" customFormat="1" ht="12.75">
      <c r="B247" s="21"/>
      <c r="C247" s="2"/>
      <c r="D247" s="2"/>
      <c r="E247" s="2"/>
      <c r="F247" s="15"/>
      <c r="G247" s="15"/>
      <c r="H247" s="38"/>
      <c r="I247" s="15"/>
    </row>
    <row r="248" spans="1:9" s="13" customFormat="1" ht="12.75">
      <c r="A248" s="13">
        <v>162</v>
      </c>
      <c r="B248" s="8">
        <v>51</v>
      </c>
      <c r="C248" s="2" t="s">
        <v>34</v>
      </c>
      <c r="D248" s="2"/>
      <c r="E248" s="2"/>
      <c r="F248" s="15"/>
      <c r="G248" s="15"/>
      <c r="H248" s="38"/>
      <c r="I248" s="15"/>
    </row>
    <row r="249" spans="2:9" s="13" customFormat="1" ht="12.75">
      <c r="B249" s="8"/>
      <c r="C249" s="2"/>
      <c r="D249" s="2"/>
      <c r="E249" s="2"/>
      <c r="F249" s="15"/>
      <c r="G249" s="15"/>
      <c r="H249" s="38"/>
      <c r="I249" s="15"/>
    </row>
    <row r="250" spans="1:9" s="13" customFormat="1" ht="12.75">
      <c r="A250" s="13">
        <v>163</v>
      </c>
      <c r="B250" s="8">
        <v>52</v>
      </c>
      <c r="C250" s="5" t="s">
        <v>6</v>
      </c>
      <c r="D250" s="2"/>
      <c r="E250" s="2"/>
      <c r="F250" s="15"/>
      <c r="G250" s="15"/>
      <c r="H250" s="38"/>
      <c r="I250" s="15"/>
    </row>
    <row r="251" spans="2:9" s="13" customFormat="1" ht="12.75">
      <c r="B251" s="8"/>
      <c r="C251" s="5"/>
      <c r="D251" s="2"/>
      <c r="E251" s="2"/>
      <c r="F251" s="15"/>
      <c r="G251" s="15"/>
      <c r="H251" s="38"/>
      <c r="I251" s="15"/>
    </row>
    <row r="252" spans="2:9" s="20" customFormat="1" ht="12.75">
      <c r="B252" s="21">
        <v>53</v>
      </c>
      <c r="C252" s="7"/>
      <c r="D252" s="7" t="s">
        <v>176</v>
      </c>
      <c r="E252" s="7"/>
      <c r="F252" s="19"/>
      <c r="G252" s="34" t="s">
        <v>191</v>
      </c>
      <c r="H252" s="40"/>
      <c r="I252" s="34" t="s">
        <v>191</v>
      </c>
    </row>
    <row r="253" spans="2:9" s="20" customFormat="1" ht="12.75">
      <c r="B253" s="21"/>
      <c r="C253" s="7"/>
      <c r="D253" s="7"/>
      <c r="E253" s="7" t="s">
        <v>178</v>
      </c>
      <c r="F253" s="19"/>
      <c r="G253" s="19" t="s">
        <v>191</v>
      </c>
      <c r="H253" s="40"/>
      <c r="I253" s="19" t="s">
        <v>191</v>
      </c>
    </row>
    <row r="254" spans="2:9" s="20" customFormat="1" ht="12.75">
      <c r="B254" s="21"/>
      <c r="C254" s="7"/>
      <c r="D254" s="7"/>
      <c r="E254" s="7" t="s">
        <v>177</v>
      </c>
      <c r="F254" s="19"/>
      <c r="G254" s="19" t="s">
        <v>191</v>
      </c>
      <c r="H254" s="40"/>
      <c r="I254" s="19" t="s">
        <v>191</v>
      </c>
    </row>
    <row r="255" spans="2:9" s="20" customFormat="1" ht="12.75">
      <c r="B255" s="21"/>
      <c r="C255" s="7"/>
      <c r="D255" s="7"/>
      <c r="E255" s="7"/>
      <c r="F255" s="19"/>
      <c r="G255" s="19"/>
      <c r="H255" s="40"/>
      <c r="I255" s="19"/>
    </row>
    <row r="256" spans="1:9" s="20" customFormat="1" ht="12.75">
      <c r="A256" s="20">
        <v>164</v>
      </c>
      <c r="B256" s="21">
        <v>54</v>
      </c>
      <c r="C256" s="21"/>
      <c r="D256" s="7" t="s">
        <v>35</v>
      </c>
      <c r="E256" s="7"/>
      <c r="F256" s="19"/>
      <c r="G256" s="34" t="s">
        <v>191</v>
      </c>
      <c r="H256" s="40"/>
      <c r="I256" s="34" t="s">
        <v>191</v>
      </c>
    </row>
    <row r="257" spans="1:9" s="20" customFormat="1" ht="12.75">
      <c r="A257" s="20">
        <v>166</v>
      </c>
      <c r="B257" s="21"/>
      <c r="C257" s="21"/>
      <c r="D257" s="7"/>
      <c r="E257" s="7" t="s">
        <v>112</v>
      </c>
      <c r="F257" s="19"/>
      <c r="G257" s="19" t="s">
        <v>191</v>
      </c>
      <c r="H257" s="40"/>
      <c r="I257" s="19" t="s">
        <v>191</v>
      </c>
    </row>
    <row r="258" spans="1:9" s="20" customFormat="1" ht="12.75">
      <c r="A258" s="20">
        <v>167</v>
      </c>
      <c r="B258" s="21"/>
      <c r="C258" s="21"/>
      <c r="D258" s="7"/>
      <c r="E258" s="7" t="s">
        <v>113</v>
      </c>
      <c r="F258" s="19"/>
      <c r="G258" s="19" t="s">
        <v>191</v>
      </c>
      <c r="H258" s="40"/>
      <c r="I258" s="19" t="s">
        <v>191</v>
      </c>
    </row>
    <row r="259" spans="1:9" s="20" customFormat="1" ht="12.75">
      <c r="A259" s="20">
        <v>168</v>
      </c>
      <c r="B259" s="21"/>
      <c r="C259" s="21"/>
      <c r="D259" s="7"/>
      <c r="E259" s="7" t="s">
        <v>114</v>
      </c>
      <c r="F259" s="19"/>
      <c r="G259" s="19" t="s">
        <v>191</v>
      </c>
      <c r="H259" s="40"/>
      <c r="I259" s="19" t="s">
        <v>191</v>
      </c>
    </row>
    <row r="260" spans="2:9" s="20" customFormat="1" ht="12.75">
      <c r="B260" s="21"/>
      <c r="C260" s="21"/>
      <c r="D260" s="7"/>
      <c r="E260" s="7"/>
      <c r="F260" s="19"/>
      <c r="G260" s="19"/>
      <c r="H260" s="40"/>
      <c r="I260" s="19"/>
    </row>
    <row r="261" spans="1:9" s="13" customFormat="1" ht="12.75">
      <c r="A261" s="13">
        <v>169</v>
      </c>
      <c r="B261" s="8">
        <v>55</v>
      </c>
      <c r="C261" s="5" t="s">
        <v>20</v>
      </c>
      <c r="D261" s="2"/>
      <c r="E261" s="2"/>
      <c r="F261" s="15"/>
      <c r="G261" s="35" t="s">
        <v>191</v>
      </c>
      <c r="H261" s="38"/>
      <c r="I261" s="35" t="s">
        <v>191</v>
      </c>
    </row>
    <row r="262" spans="2:9" s="13" customFormat="1" ht="12.75">
      <c r="B262" s="8"/>
      <c r="C262" s="2"/>
      <c r="D262" s="2"/>
      <c r="E262" s="2"/>
      <c r="F262" s="15"/>
      <c r="G262" s="22"/>
      <c r="H262" s="49"/>
      <c r="I262" s="22"/>
    </row>
    <row r="263" spans="1:9" s="13" customFormat="1" ht="12.75">
      <c r="A263" s="13">
        <v>170</v>
      </c>
      <c r="B263" s="8">
        <v>56</v>
      </c>
      <c r="C263" s="5" t="s">
        <v>21</v>
      </c>
      <c r="D263" s="2"/>
      <c r="E263" s="2"/>
      <c r="F263" s="15"/>
      <c r="G263" s="15"/>
      <c r="H263" s="38"/>
      <c r="I263" s="15"/>
    </row>
    <row r="264" spans="2:9" s="20" customFormat="1" ht="12.75">
      <c r="B264" s="21"/>
      <c r="C264" s="7"/>
      <c r="D264" s="7"/>
      <c r="E264" s="7"/>
      <c r="F264" s="19"/>
      <c r="G264" s="19"/>
      <c r="H264" s="40"/>
      <c r="I264" s="19"/>
    </row>
    <row r="265" spans="1:9" s="20" customFormat="1" ht="12.75">
      <c r="A265" s="20">
        <v>171</v>
      </c>
      <c r="B265" s="21">
        <v>57</v>
      </c>
      <c r="C265" s="21"/>
      <c r="D265" s="7" t="s">
        <v>36</v>
      </c>
      <c r="E265" s="7"/>
      <c r="F265" s="19"/>
      <c r="G265" s="34" t="s">
        <v>191</v>
      </c>
      <c r="H265" s="40"/>
      <c r="I265" s="34" t="s">
        <v>191</v>
      </c>
    </row>
    <row r="266" spans="2:9" s="20" customFormat="1" ht="12.75">
      <c r="B266" s="21"/>
      <c r="C266" s="21"/>
      <c r="D266" s="7"/>
      <c r="E266" s="7" t="s">
        <v>115</v>
      </c>
      <c r="F266" s="19"/>
      <c r="G266" s="19" t="s">
        <v>191</v>
      </c>
      <c r="H266" s="40"/>
      <c r="I266" s="19" t="s">
        <v>191</v>
      </c>
    </row>
    <row r="267" spans="1:9" s="20" customFormat="1" ht="12.75">
      <c r="A267" s="20">
        <v>172</v>
      </c>
      <c r="B267" s="21"/>
      <c r="C267" s="21"/>
      <c r="D267" s="23"/>
      <c r="E267" s="7" t="s">
        <v>179</v>
      </c>
      <c r="F267" s="19"/>
      <c r="G267" s="19" t="s">
        <v>191</v>
      </c>
      <c r="H267" s="40"/>
      <c r="I267" s="19" t="s">
        <v>191</v>
      </c>
    </row>
    <row r="268" spans="2:9" s="20" customFormat="1" ht="12.75">
      <c r="B268" s="21"/>
      <c r="C268" s="21"/>
      <c r="D268" s="23"/>
      <c r="E268" s="7" t="s">
        <v>180</v>
      </c>
      <c r="F268" s="19"/>
      <c r="G268" s="19" t="s">
        <v>191</v>
      </c>
      <c r="H268" s="40"/>
      <c r="I268" s="19" t="s">
        <v>191</v>
      </c>
    </row>
    <row r="269" spans="2:9" s="20" customFormat="1" ht="12.75">
      <c r="B269" s="21"/>
      <c r="C269" s="21"/>
      <c r="D269" s="23"/>
      <c r="E269" s="7" t="s">
        <v>85</v>
      </c>
      <c r="F269" s="19"/>
      <c r="G269" s="19" t="s">
        <v>191</v>
      </c>
      <c r="H269" s="40"/>
      <c r="I269" s="19" t="s">
        <v>191</v>
      </c>
    </row>
    <row r="270" spans="1:9" s="20" customFormat="1" ht="12.75">
      <c r="A270" s="20">
        <v>174</v>
      </c>
      <c r="B270" s="21"/>
      <c r="C270" s="21"/>
      <c r="D270" s="23"/>
      <c r="E270" s="7" t="s">
        <v>181</v>
      </c>
      <c r="F270" s="19"/>
      <c r="G270" s="19" t="s">
        <v>191</v>
      </c>
      <c r="H270" s="40"/>
      <c r="I270" s="19" t="s">
        <v>191</v>
      </c>
    </row>
    <row r="271" spans="2:9" s="20" customFormat="1" ht="12.75">
      <c r="B271" s="21"/>
      <c r="C271" s="21"/>
      <c r="D271" s="23"/>
      <c r="E271" s="7"/>
      <c r="F271" s="19"/>
      <c r="G271" s="19"/>
      <c r="H271" s="40"/>
      <c r="I271" s="19"/>
    </row>
    <row r="272" spans="2:9" s="28" customFormat="1" ht="12.75">
      <c r="B272" s="29">
        <v>58</v>
      </c>
      <c r="C272" s="29"/>
      <c r="D272" s="27" t="s">
        <v>194</v>
      </c>
      <c r="E272" s="27"/>
      <c r="F272" s="25"/>
      <c r="G272" s="34" t="s">
        <v>191</v>
      </c>
      <c r="H272" s="40"/>
      <c r="I272" s="34" t="s">
        <v>191</v>
      </c>
    </row>
    <row r="273" spans="2:9" s="20" customFormat="1" ht="12.75">
      <c r="B273" s="21"/>
      <c r="C273" s="21"/>
      <c r="D273" s="7"/>
      <c r="E273" s="7" t="s">
        <v>182</v>
      </c>
      <c r="F273" s="19"/>
      <c r="G273" s="19" t="s">
        <v>191</v>
      </c>
      <c r="H273" s="40"/>
      <c r="I273" s="19" t="s">
        <v>191</v>
      </c>
    </row>
    <row r="274" spans="2:9" s="20" customFormat="1" ht="12.75">
      <c r="B274" s="21"/>
      <c r="C274" s="21"/>
      <c r="D274" s="7"/>
      <c r="E274" s="7" t="s">
        <v>183</v>
      </c>
      <c r="F274" s="19"/>
      <c r="G274" s="19" t="s">
        <v>191</v>
      </c>
      <c r="H274" s="40"/>
      <c r="I274" s="19" t="s">
        <v>191</v>
      </c>
    </row>
    <row r="275" spans="2:9" s="20" customFormat="1" ht="12.75">
      <c r="B275" s="21"/>
      <c r="C275" s="21"/>
      <c r="D275" s="7"/>
      <c r="E275" s="7"/>
      <c r="F275" s="19"/>
      <c r="G275" s="19"/>
      <c r="H275" s="40"/>
      <c r="I275" s="19"/>
    </row>
    <row r="276" spans="1:9" s="20" customFormat="1" ht="12.75">
      <c r="A276" s="20">
        <v>175</v>
      </c>
      <c r="B276" s="21">
        <v>59</v>
      </c>
      <c r="C276" s="21"/>
      <c r="D276" s="7" t="s">
        <v>37</v>
      </c>
      <c r="E276" s="7"/>
      <c r="F276" s="19"/>
      <c r="G276" s="18" t="s">
        <v>191</v>
      </c>
      <c r="H276" s="48"/>
      <c r="I276" s="18" t="s">
        <v>191</v>
      </c>
    </row>
    <row r="277" spans="2:9" s="20" customFormat="1" ht="12.75">
      <c r="B277" s="21"/>
      <c r="C277" s="21"/>
      <c r="D277" s="7"/>
      <c r="E277" s="7"/>
      <c r="F277" s="19"/>
      <c r="G277" s="18"/>
      <c r="H277" s="48"/>
      <c r="I277" s="18"/>
    </row>
    <row r="278" spans="1:9" s="13" customFormat="1" ht="12.75">
      <c r="A278" s="13">
        <v>176</v>
      </c>
      <c r="B278" s="8">
        <v>60</v>
      </c>
      <c r="C278" s="5" t="s">
        <v>26</v>
      </c>
      <c r="D278" s="2"/>
      <c r="E278" s="2"/>
      <c r="F278" s="15"/>
      <c r="G278" s="35" t="s">
        <v>191</v>
      </c>
      <c r="H278" s="38"/>
      <c r="I278" s="35" t="s">
        <v>191</v>
      </c>
    </row>
    <row r="279" spans="2:9" s="13" customFormat="1" ht="12.75">
      <c r="B279" s="8"/>
      <c r="C279" s="5"/>
      <c r="D279" s="2"/>
      <c r="E279" s="2"/>
      <c r="F279" s="15"/>
      <c r="G279" s="38"/>
      <c r="H279" s="38"/>
      <c r="I279" s="38"/>
    </row>
    <row r="280" spans="1:9" s="20" customFormat="1" ht="12.75">
      <c r="A280" s="20">
        <v>177</v>
      </c>
      <c r="B280" s="21">
        <v>61</v>
      </c>
      <c r="C280" s="2" t="s">
        <v>209</v>
      </c>
      <c r="D280" s="2"/>
      <c r="E280" s="2"/>
      <c r="F280" s="15"/>
      <c r="G280" s="38" t="s">
        <v>191</v>
      </c>
      <c r="H280" s="38"/>
      <c r="I280" s="38" t="s">
        <v>191</v>
      </c>
    </row>
    <row r="281" spans="2:9" s="20" customFormat="1" ht="12.75">
      <c r="B281" s="21"/>
      <c r="C281" s="2"/>
      <c r="D281" s="2"/>
      <c r="E281" s="2"/>
      <c r="F281" s="15"/>
      <c r="G281" s="22"/>
      <c r="H281" s="49"/>
      <c r="I281" s="22"/>
    </row>
    <row r="282" spans="2:9" s="20" customFormat="1" ht="12.75">
      <c r="B282" s="21"/>
      <c r="C282" s="2" t="s">
        <v>210</v>
      </c>
      <c r="D282" s="2"/>
      <c r="E282" s="2"/>
      <c r="F282" s="15"/>
      <c r="G282" s="15" t="s">
        <v>191</v>
      </c>
      <c r="H282" s="38"/>
      <c r="I282" s="15" t="s">
        <v>191</v>
      </c>
    </row>
    <row r="283" spans="2:9" s="20" customFormat="1" ht="12.75">
      <c r="B283" s="21"/>
      <c r="C283" s="2"/>
      <c r="D283" s="2"/>
      <c r="E283" s="2"/>
      <c r="F283" s="15"/>
      <c r="G283" s="15"/>
      <c r="H283" s="38"/>
      <c r="I283" s="15"/>
    </row>
    <row r="284" spans="2:9" s="13" customFormat="1" ht="12.75">
      <c r="B284" s="8">
        <v>62</v>
      </c>
      <c r="C284" s="13" t="s">
        <v>190</v>
      </c>
      <c r="D284" s="2"/>
      <c r="E284" s="2"/>
      <c r="F284" s="15"/>
      <c r="G284" s="15" t="s">
        <v>191</v>
      </c>
      <c r="H284" s="38"/>
      <c r="I284" s="15" t="s">
        <v>191</v>
      </c>
    </row>
    <row r="285" spans="2:9" s="13" customFormat="1" ht="12.75">
      <c r="B285" s="8"/>
      <c r="D285" s="2"/>
      <c r="E285" s="2"/>
      <c r="F285" s="15"/>
      <c r="G285" s="15"/>
      <c r="H285" s="38"/>
      <c r="I285" s="15"/>
    </row>
    <row r="286" spans="1:9" s="13" customFormat="1" ht="12.75">
      <c r="A286" s="13">
        <v>179</v>
      </c>
      <c r="B286" s="8">
        <v>64</v>
      </c>
      <c r="C286" s="2" t="s">
        <v>211</v>
      </c>
      <c r="D286" s="2"/>
      <c r="E286" s="2"/>
      <c r="F286" s="15"/>
      <c r="G286" s="35" t="s">
        <v>191</v>
      </c>
      <c r="H286" s="38"/>
      <c r="I286" s="35" t="s">
        <v>191</v>
      </c>
    </row>
    <row r="287" spans="2:9" s="20" customFormat="1" ht="12.75">
      <c r="B287" s="21"/>
      <c r="C287" s="7"/>
      <c r="D287" s="7"/>
      <c r="E287" s="7"/>
      <c r="F287" s="19"/>
      <c r="G287" s="18"/>
      <c r="H287" s="48"/>
      <c r="I287" s="18"/>
    </row>
    <row r="288" spans="1:9" s="20" customFormat="1" ht="13.5" thickBot="1">
      <c r="A288" s="20">
        <v>180</v>
      </c>
      <c r="B288" s="21">
        <v>65</v>
      </c>
      <c r="C288" s="2" t="s">
        <v>207</v>
      </c>
      <c r="D288" s="2"/>
      <c r="E288" s="2"/>
      <c r="F288" s="15"/>
      <c r="G288" s="39" t="s">
        <v>191</v>
      </c>
      <c r="H288" s="38"/>
      <c r="I288" s="39" t="s">
        <v>191</v>
      </c>
    </row>
    <row r="289" ht="13.5" thickTop="1"/>
  </sheetData>
  <sheetProtection/>
  <mergeCells count="6">
    <mergeCell ref="D8:E8"/>
    <mergeCell ref="C2:I2"/>
    <mergeCell ref="C3:I3"/>
    <mergeCell ref="C4:I4"/>
    <mergeCell ref="C5:I5"/>
    <mergeCell ref="C6:E6"/>
  </mergeCells>
  <printOptions horizontalCentered="1"/>
  <pageMargins left="0.75" right="0.5" top="0.75" bottom="0.75" header="0.5" footer="0.5"/>
  <pageSetup firstPageNumber="41" useFirstPageNumber="1" horizontalDpi="600" verticalDpi="600" orientation="portrait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88"/>
  <sheetViews>
    <sheetView view="pageBreakPreview" zoomScale="106" zoomScaleSheetLayoutView="106" zoomScalePageLayoutView="0" workbookViewId="0" topLeftCell="C1">
      <selection activeCell="A1" sqref="A1"/>
    </sheetView>
  </sheetViews>
  <sheetFormatPr defaultColWidth="9.140625" defaultRowHeight="12.75"/>
  <cols>
    <col min="1" max="1" width="7.28125" style="0" hidden="1" customWidth="1"/>
    <col min="2" max="2" width="3.140625" style="8" hidden="1" customWidth="1"/>
    <col min="3" max="3" width="2.421875" style="8" customWidth="1"/>
    <col min="4" max="4" width="2.140625" style="2" customWidth="1"/>
    <col min="5" max="5" width="72.8515625" style="1" customWidth="1"/>
    <col min="6" max="6" width="8.140625" style="32" customWidth="1"/>
    <col min="7" max="7" width="10.28125" style="0" customWidth="1"/>
    <col min="8" max="8" width="2.8515625" style="45" customWidth="1"/>
    <col min="9" max="9" width="10.28125" style="0" customWidth="1"/>
  </cols>
  <sheetData>
    <row r="1" spans="7:9" ht="12.75">
      <c r="G1" s="30"/>
      <c r="H1" s="44"/>
      <c r="I1" s="30" t="s">
        <v>230</v>
      </c>
    </row>
    <row r="2" spans="1:9" ht="12.75">
      <c r="A2" s="4" t="s">
        <v>1</v>
      </c>
      <c r="C2" s="163" t="s">
        <v>199</v>
      </c>
      <c r="D2" s="163"/>
      <c r="E2" s="163"/>
      <c r="F2" s="163"/>
      <c r="G2" s="163"/>
      <c r="H2" s="163"/>
      <c r="I2" s="163"/>
    </row>
    <row r="3" spans="1:9" ht="12.75">
      <c r="A3" s="3"/>
      <c r="C3" s="164" t="s">
        <v>200</v>
      </c>
      <c r="D3" s="164"/>
      <c r="E3" s="164"/>
      <c r="F3" s="164"/>
      <c r="G3" s="164"/>
      <c r="H3" s="164"/>
      <c r="I3" s="164"/>
    </row>
    <row r="4" spans="1:9" ht="12.75">
      <c r="A4" s="3"/>
      <c r="C4" s="164" t="s">
        <v>227</v>
      </c>
      <c r="D4" s="164"/>
      <c r="E4" s="164"/>
      <c r="F4" s="164"/>
      <c r="G4" s="164"/>
      <c r="H4" s="164"/>
      <c r="I4" s="164"/>
    </row>
    <row r="5" spans="1:9" ht="12.75">
      <c r="A5" s="3" t="s">
        <v>2</v>
      </c>
      <c r="C5" s="164" t="s">
        <v>201</v>
      </c>
      <c r="D5" s="164"/>
      <c r="E5" s="164"/>
      <c r="F5" s="164"/>
      <c r="G5" s="164"/>
      <c r="H5" s="164"/>
      <c r="I5" s="164"/>
    </row>
    <row r="6" spans="1:6" ht="12.75">
      <c r="A6" s="3" t="s">
        <v>3</v>
      </c>
      <c r="C6" s="164"/>
      <c r="D6" s="164"/>
      <c r="E6" s="164"/>
      <c r="F6" s="14"/>
    </row>
    <row r="7" spans="1:6" ht="12.75">
      <c r="A7" s="3"/>
      <c r="B7" s="16"/>
      <c r="C7" s="14"/>
      <c r="D7" s="14"/>
      <c r="E7" s="14"/>
      <c r="F7" s="14"/>
    </row>
    <row r="8" spans="1:9" ht="12.75">
      <c r="A8" s="3" t="s">
        <v>4</v>
      </c>
      <c r="B8" s="17"/>
      <c r="C8" s="17"/>
      <c r="D8" s="162"/>
      <c r="E8" s="162"/>
      <c r="F8" s="31" t="s">
        <v>212</v>
      </c>
      <c r="G8" s="22">
        <v>2015</v>
      </c>
      <c r="H8" s="49"/>
      <c r="I8" s="22">
        <v>2014</v>
      </c>
    </row>
    <row r="9" spans="1:8" s="13" customFormat="1" ht="15.75" customHeight="1">
      <c r="A9" s="13">
        <v>1</v>
      </c>
      <c r="B9" s="8">
        <v>1</v>
      </c>
      <c r="C9" s="2" t="s">
        <v>5</v>
      </c>
      <c r="D9" s="2"/>
      <c r="E9" s="2"/>
      <c r="F9" s="15"/>
      <c r="H9" s="46"/>
    </row>
    <row r="10" spans="2:8" s="13" customFormat="1" ht="15.75" customHeight="1">
      <c r="B10" s="8"/>
      <c r="C10" s="2"/>
      <c r="D10" s="2"/>
      <c r="E10" s="2"/>
      <c r="F10" s="15"/>
      <c r="H10" s="46"/>
    </row>
    <row r="11" spans="1:8" s="13" customFormat="1" ht="12.75">
      <c r="A11" s="13">
        <v>2</v>
      </c>
      <c r="B11" s="8">
        <v>2</v>
      </c>
      <c r="C11" s="5" t="s">
        <v>6</v>
      </c>
      <c r="D11" s="2"/>
      <c r="E11" s="2"/>
      <c r="F11" s="15"/>
      <c r="H11" s="46"/>
    </row>
    <row r="12" spans="2:8" s="13" customFormat="1" ht="12.75">
      <c r="B12" s="8"/>
      <c r="C12" s="5"/>
      <c r="D12" s="2"/>
      <c r="E12" s="2"/>
      <c r="F12" s="15"/>
      <c r="H12" s="46"/>
    </row>
    <row r="13" spans="1:9" s="20" customFormat="1" ht="12.75">
      <c r="A13" s="20">
        <v>3</v>
      </c>
      <c r="B13" s="21">
        <v>3</v>
      </c>
      <c r="C13" s="21"/>
      <c r="D13" s="7" t="s">
        <v>7</v>
      </c>
      <c r="E13" s="7"/>
      <c r="F13" s="19"/>
      <c r="G13" s="34" t="s">
        <v>191</v>
      </c>
      <c r="H13" s="40"/>
      <c r="I13" s="34" t="s">
        <v>191</v>
      </c>
    </row>
    <row r="14" spans="1:9" s="20" customFormat="1" ht="12.75">
      <c r="A14" s="20">
        <v>4</v>
      </c>
      <c r="B14" s="21"/>
      <c r="C14" s="21"/>
      <c r="D14" s="23"/>
      <c r="E14" s="7" t="s">
        <v>7</v>
      </c>
      <c r="F14" s="19"/>
      <c r="G14" s="19" t="s">
        <v>191</v>
      </c>
      <c r="H14" s="40"/>
      <c r="I14" s="19" t="s">
        <v>191</v>
      </c>
    </row>
    <row r="15" spans="1:9" s="20" customFormat="1" ht="12.75">
      <c r="A15" s="20">
        <v>5</v>
      </c>
      <c r="B15" s="21"/>
      <c r="C15" s="21"/>
      <c r="D15" s="23"/>
      <c r="E15" s="7" t="s">
        <v>8</v>
      </c>
      <c r="F15" s="19"/>
      <c r="G15" s="19" t="s">
        <v>191</v>
      </c>
      <c r="H15" s="40"/>
      <c r="I15" s="19" t="s">
        <v>191</v>
      </c>
    </row>
    <row r="16" spans="1:9" s="20" customFormat="1" ht="12.75">
      <c r="A16" s="20">
        <v>6</v>
      </c>
      <c r="B16" s="21"/>
      <c r="C16" s="21"/>
      <c r="D16" s="23"/>
      <c r="E16" s="7" t="s">
        <v>86</v>
      </c>
      <c r="F16" s="19"/>
      <c r="G16" s="19" t="s">
        <v>191</v>
      </c>
      <c r="H16" s="40"/>
      <c r="I16" s="19" t="s">
        <v>191</v>
      </c>
    </row>
    <row r="17" spans="2:9" s="20" customFormat="1" ht="12.75">
      <c r="B17" s="21"/>
      <c r="C17" s="21"/>
      <c r="D17" s="23"/>
      <c r="E17" s="7" t="s">
        <v>196</v>
      </c>
      <c r="F17" s="19"/>
      <c r="G17" s="19" t="s">
        <v>191</v>
      </c>
      <c r="H17" s="40"/>
      <c r="I17" s="19" t="s">
        <v>191</v>
      </c>
    </row>
    <row r="18" spans="2:9" s="20" customFormat="1" ht="12.75">
      <c r="B18" s="21"/>
      <c r="C18" s="21"/>
      <c r="D18" s="23"/>
      <c r="E18" s="7"/>
      <c r="F18" s="19"/>
      <c r="G18" s="19"/>
      <c r="H18" s="40"/>
      <c r="I18" s="19"/>
    </row>
    <row r="19" spans="1:9" s="20" customFormat="1" ht="12.75">
      <c r="A19" s="20">
        <v>7</v>
      </c>
      <c r="B19" s="21">
        <v>4</v>
      </c>
      <c r="C19" s="21"/>
      <c r="D19" s="7" t="s">
        <v>9</v>
      </c>
      <c r="E19" s="7"/>
      <c r="G19" s="34" t="s">
        <v>191</v>
      </c>
      <c r="H19" s="40"/>
      <c r="I19" s="34" t="s">
        <v>191</v>
      </c>
    </row>
    <row r="20" spans="1:9" s="20" customFormat="1" ht="12.75" customHeight="1">
      <c r="A20" s="20">
        <v>8</v>
      </c>
      <c r="B20" s="21"/>
      <c r="C20" s="21"/>
      <c r="D20" s="23"/>
      <c r="E20" s="6" t="s">
        <v>87</v>
      </c>
      <c r="F20" s="19"/>
      <c r="G20" s="19" t="s">
        <v>191</v>
      </c>
      <c r="H20" s="40"/>
      <c r="I20" s="19" t="s">
        <v>191</v>
      </c>
    </row>
    <row r="21" spans="1:9" s="20" customFormat="1" ht="12.75" customHeight="1">
      <c r="A21" s="20">
        <v>9</v>
      </c>
      <c r="B21" s="21"/>
      <c r="C21" s="21"/>
      <c r="D21" s="23"/>
      <c r="E21" s="6" t="s">
        <v>88</v>
      </c>
      <c r="F21" s="19"/>
      <c r="G21" s="19" t="s">
        <v>191</v>
      </c>
      <c r="H21" s="40"/>
      <c r="I21" s="19" t="s">
        <v>191</v>
      </c>
    </row>
    <row r="22" spans="2:9" s="20" customFormat="1" ht="12.75" customHeight="1">
      <c r="B22" s="21"/>
      <c r="C22" s="21"/>
      <c r="D22" s="23"/>
      <c r="E22" s="6" t="s">
        <v>186</v>
      </c>
      <c r="F22" s="19"/>
      <c r="G22" s="19" t="s">
        <v>191</v>
      </c>
      <c r="H22" s="40"/>
      <c r="I22" s="19" t="s">
        <v>191</v>
      </c>
    </row>
    <row r="23" spans="1:9" s="20" customFormat="1" ht="12.75">
      <c r="A23" s="20">
        <v>11</v>
      </c>
      <c r="B23" s="21"/>
      <c r="C23" s="21"/>
      <c r="D23" s="23"/>
      <c r="E23" s="6" t="s">
        <v>116</v>
      </c>
      <c r="F23" s="19"/>
      <c r="G23" s="19" t="s">
        <v>191</v>
      </c>
      <c r="H23" s="40"/>
      <c r="I23" s="19" t="s">
        <v>191</v>
      </c>
    </row>
    <row r="24" spans="1:9" s="20" customFormat="1" ht="12.75">
      <c r="A24" s="20">
        <v>13</v>
      </c>
      <c r="B24" s="21"/>
      <c r="C24" s="21"/>
      <c r="D24" s="23"/>
      <c r="E24" s="6" t="s">
        <v>0</v>
      </c>
      <c r="F24" s="19"/>
      <c r="G24" s="19" t="s">
        <v>191</v>
      </c>
      <c r="H24" s="40"/>
      <c r="I24" s="19" t="s">
        <v>191</v>
      </c>
    </row>
    <row r="25" spans="2:9" s="20" customFormat="1" ht="12.75">
      <c r="B25" s="21"/>
      <c r="C25" s="21"/>
      <c r="D25" s="23"/>
      <c r="E25" s="6"/>
      <c r="F25" s="19"/>
      <c r="G25" s="19"/>
      <c r="H25" s="40"/>
      <c r="I25" s="19"/>
    </row>
    <row r="26" spans="2:9" s="20" customFormat="1" ht="12.75">
      <c r="B26" s="21">
        <v>5</v>
      </c>
      <c r="C26" s="21"/>
      <c r="D26" s="6" t="s">
        <v>155</v>
      </c>
      <c r="E26" s="6"/>
      <c r="G26" s="34" t="s">
        <v>191</v>
      </c>
      <c r="H26" s="40"/>
      <c r="I26" s="34" t="s">
        <v>191</v>
      </c>
    </row>
    <row r="27" spans="2:9" s="20" customFormat="1" ht="12.75">
      <c r="B27" s="21"/>
      <c r="C27" s="21"/>
      <c r="D27" s="6"/>
      <c r="E27" s="6" t="s">
        <v>184</v>
      </c>
      <c r="F27" s="19"/>
      <c r="G27" s="19" t="s">
        <v>191</v>
      </c>
      <c r="H27" s="40"/>
      <c r="I27" s="19" t="s">
        <v>191</v>
      </c>
    </row>
    <row r="28" spans="2:9" s="20" customFormat="1" ht="12.75">
      <c r="B28" s="21"/>
      <c r="C28" s="21"/>
      <c r="D28" s="6"/>
      <c r="E28" s="6" t="s">
        <v>185</v>
      </c>
      <c r="F28" s="19"/>
      <c r="G28" s="19" t="s">
        <v>191</v>
      </c>
      <c r="H28" s="40"/>
      <c r="I28" s="19" t="s">
        <v>191</v>
      </c>
    </row>
    <row r="29" spans="2:9" s="20" customFormat="1" ht="12.75">
      <c r="B29" s="21"/>
      <c r="C29" s="21"/>
      <c r="D29" s="6"/>
      <c r="E29" s="6" t="s">
        <v>213</v>
      </c>
      <c r="F29" s="19"/>
      <c r="G29" s="19" t="s">
        <v>191</v>
      </c>
      <c r="H29" s="40"/>
      <c r="I29" s="19" t="s">
        <v>191</v>
      </c>
    </row>
    <row r="30" spans="2:9" s="20" customFormat="1" ht="12.75">
      <c r="B30" s="21"/>
      <c r="C30" s="21"/>
      <c r="D30" s="6"/>
      <c r="E30" s="6"/>
      <c r="F30" s="19"/>
      <c r="G30" s="19"/>
      <c r="H30" s="40"/>
      <c r="I30" s="19"/>
    </row>
    <row r="31" spans="1:9" s="20" customFormat="1" ht="12.75">
      <c r="A31" s="20">
        <v>16</v>
      </c>
      <c r="B31" s="21">
        <v>6</v>
      </c>
      <c r="C31" s="21"/>
      <c r="D31" s="7" t="s">
        <v>10</v>
      </c>
      <c r="E31" s="6"/>
      <c r="G31" s="34" t="s">
        <v>191</v>
      </c>
      <c r="H31" s="40"/>
      <c r="I31" s="34" t="s">
        <v>191</v>
      </c>
    </row>
    <row r="32" spans="1:9" s="20" customFormat="1" ht="12.75" customHeight="1">
      <c r="A32" s="20">
        <v>17</v>
      </c>
      <c r="B32" s="21"/>
      <c r="C32" s="21"/>
      <c r="D32" s="23"/>
      <c r="E32" s="6" t="s">
        <v>62</v>
      </c>
      <c r="F32" s="19"/>
      <c r="G32" s="19" t="s">
        <v>191</v>
      </c>
      <c r="H32" s="40"/>
      <c r="I32" s="19" t="s">
        <v>191</v>
      </c>
    </row>
    <row r="33" spans="1:9" s="20" customFormat="1" ht="12.75" customHeight="1">
      <c r="A33" s="20">
        <v>18</v>
      </c>
      <c r="B33" s="21"/>
      <c r="C33" s="21"/>
      <c r="D33" s="23"/>
      <c r="E33" s="6" t="s">
        <v>61</v>
      </c>
      <c r="F33" s="19"/>
      <c r="G33" s="19" t="s">
        <v>191</v>
      </c>
      <c r="H33" s="40"/>
      <c r="I33" s="19" t="s">
        <v>191</v>
      </c>
    </row>
    <row r="34" spans="2:9" s="20" customFormat="1" ht="12.75" customHeight="1">
      <c r="B34" s="21"/>
      <c r="C34" s="21"/>
      <c r="D34" s="23"/>
      <c r="E34" s="6" t="s">
        <v>156</v>
      </c>
      <c r="F34" s="19"/>
      <c r="G34" s="19" t="s">
        <v>191</v>
      </c>
      <c r="H34" s="40"/>
      <c r="I34" s="19" t="s">
        <v>191</v>
      </c>
    </row>
    <row r="35" spans="1:9" s="20" customFormat="1" ht="12.75">
      <c r="A35" s="20">
        <v>21</v>
      </c>
      <c r="B35" s="21"/>
      <c r="C35" s="21"/>
      <c r="D35" s="23"/>
      <c r="E35" s="6" t="s">
        <v>117</v>
      </c>
      <c r="F35" s="19"/>
      <c r="G35" s="19" t="s">
        <v>191</v>
      </c>
      <c r="H35" s="40"/>
      <c r="I35" s="19" t="s">
        <v>191</v>
      </c>
    </row>
    <row r="36" spans="2:9" s="20" customFormat="1" ht="12.75">
      <c r="B36" s="21"/>
      <c r="C36" s="21"/>
      <c r="D36" s="23"/>
      <c r="E36" s="6"/>
      <c r="F36" s="19"/>
      <c r="G36" s="19"/>
      <c r="H36" s="40"/>
      <c r="I36" s="19"/>
    </row>
    <row r="37" spans="1:9" s="20" customFormat="1" ht="12.75">
      <c r="A37" s="20">
        <v>22</v>
      </c>
      <c r="B37" s="21">
        <v>7</v>
      </c>
      <c r="C37" s="21"/>
      <c r="D37" s="7" t="s">
        <v>92</v>
      </c>
      <c r="E37" s="7"/>
      <c r="G37" s="34" t="s">
        <v>191</v>
      </c>
      <c r="H37" s="40"/>
      <c r="I37" s="34" t="s">
        <v>191</v>
      </c>
    </row>
    <row r="38" spans="1:9" s="20" customFormat="1" ht="12.75">
      <c r="A38" s="20">
        <v>23</v>
      </c>
      <c r="B38" s="21"/>
      <c r="C38" s="21"/>
      <c r="D38" s="23"/>
      <c r="E38" s="7" t="s">
        <v>11</v>
      </c>
      <c r="F38" s="19"/>
      <c r="G38" s="19" t="s">
        <v>191</v>
      </c>
      <c r="H38" s="40"/>
      <c r="I38" s="19" t="s">
        <v>191</v>
      </c>
    </row>
    <row r="39" spans="1:9" s="20" customFormat="1" ht="12.75">
      <c r="A39" s="20">
        <v>24</v>
      </c>
      <c r="B39" s="21"/>
      <c r="C39" s="21"/>
      <c r="D39" s="23"/>
      <c r="E39" s="7" t="s">
        <v>120</v>
      </c>
      <c r="F39" s="19"/>
      <c r="G39" s="19" t="s">
        <v>191</v>
      </c>
      <c r="H39" s="40"/>
      <c r="I39" s="19" t="s">
        <v>191</v>
      </c>
    </row>
    <row r="40" spans="1:9" s="20" customFormat="1" ht="12.75">
      <c r="A40" s="20">
        <v>25</v>
      </c>
      <c r="B40" s="21"/>
      <c r="C40" s="21"/>
      <c r="D40" s="23"/>
      <c r="E40" s="7" t="s">
        <v>118</v>
      </c>
      <c r="F40" s="19"/>
      <c r="G40" s="19" t="s">
        <v>191</v>
      </c>
      <c r="H40" s="40"/>
      <c r="I40" s="19" t="s">
        <v>191</v>
      </c>
    </row>
    <row r="41" spans="2:9" s="20" customFormat="1" ht="12.75">
      <c r="B41" s="21"/>
      <c r="C41" s="21"/>
      <c r="D41" s="23"/>
      <c r="E41" s="7"/>
      <c r="F41" s="19"/>
      <c r="G41" s="19"/>
      <c r="H41" s="40"/>
      <c r="I41" s="19"/>
    </row>
    <row r="42" spans="1:9" s="20" customFormat="1" ht="12.75">
      <c r="A42" s="20">
        <v>26</v>
      </c>
      <c r="B42" s="21">
        <v>8</v>
      </c>
      <c r="C42" s="21"/>
      <c r="D42" s="7" t="s">
        <v>93</v>
      </c>
      <c r="E42" s="7"/>
      <c r="G42" s="19" t="s">
        <v>191</v>
      </c>
      <c r="H42" s="40"/>
      <c r="I42" s="19" t="s">
        <v>191</v>
      </c>
    </row>
    <row r="43" spans="1:9" s="20" customFormat="1" ht="12.75">
      <c r="A43" s="20">
        <v>27</v>
      </c>
      <c r="B43" s="21"/>
      <c r="C43" s="21"/>
      <c r="D43" s="23"/>
      <c r="E43" s="7" t="s">
        <v>121</v>
      </c>
      <c r="F43" s="19"/>
      <c r="G43" s="19" t="s">
        <v>191</v>
      </c>
      <c r="H43" s="40"/>
      <c r="I43" s="19" t="s">
        <v>191</v>
      </c>
    </row>
    <row r="44" spans="1:9" s="20" customFormat="1" ht="12.75">
      <c r="A44" s="20">
        <v>29</v>
      </c>
      <c r="B44" s="21"/>
      <c r="C44" s="21"/>
      <c r="D44" s="23"/>
      <c r="E44" s="7" t="s">
        <v>12</v>
      </c>
      <c r="F44" s="19"/>
      <c r="G44" s="19" t="s">
        <v>191</v>
      </c>
      <c r="H44" s="40"/>
      <c r="I44" s="19" t="s">
        <v>191</v>
      </c>
    </row>
    <row r="45" spans="2:9" s="20" customFormat="1" ht="12.75">
      <c r="B45" s="21"/>
      <c r="C45" s="21"/>
      <c r="D45" s="23"/>
      <c r="E45" s="7" t="s">
        <v>119</v>
      </c>
      <c r="F45" s="19"/>
      <c r="G45" s="19" t="s">
        <v>191</v>
      </c>
      <c r="H45" s="40"/>
      <c r="I45" s="19" t="s">
        <v>191</v>
      </c>
    </row>
    <row r="46" spans="2:9" s="20" customFormat="1" ht="12.75">
      <c r="B46" s="21"/>
      <c r="C46" s="21"/>
      <c r="D46" s="23"/>
      <c r="E46" s="7"/>
      <c r="F46" s="19"/>
      <c r="G46" s="19"/>
      <c r="H46" s="40"/>
      <c r="I46" s="19"/>
    </row>
    <row r="47" spans="2:9" s="20" customFormat="1" ht="12.75">
      <c r="B47" s="21">
        <v>9</v>
      </c>
      <c r="C47" s="21"/>
      <c r="D47" s="7" t="s">
        <v>205</v>
      </c>
      <c r="E47" s="7"/>
      <c r="G47" s="34" t="s">
        <v>191</v>
      </c>
      <c r="H47" s="40"/>
      <c r="I47" s="34" t="s">
        <v>191</v>
      </c>
    </row>
    <row r="48" spans="2:9" s="20" customFormat="1" ht="12.75" customHeight="1">
      <c r="B48" s="21"/>
      <c r="C48" s="21"/>
      <c r="D48" s="23"/>
      <c r="E48" s="3" t="s">
        <v>38</v>
      </c>
      <c r="F48" s="19"/>
      <c r="G48" s="19" t="s">
        <v>191</v>
      </c>
      <c r="H48" s="40"/>
      <c r="I48" s="19" t="s">
        <v>191</v>
      </c>
    </row>
    <row r="49" spans="2:9" s="20" customFormat="1" ht="12.75">
      <c r="B49" s="21"/>
      <c r="C49" s="21"/>
      <c r="D49" s="23"/>
      <c r="E49" s="3" t="s">
        <v>157</v>
      </c>
      <c r="F49" s="19"/>
      <c r="G49" s="19" t="s">
        <v>191</v>
      </c>
      <c r="H49" s="40"/>
      <c r="I49" s="19" t="s">
        <v>191</v>
      </c>
    </row>
    <row r="50" spans="2:9" s="20" customFormat="1" ht="12.75">
      <c r="B50" s="21"/>
      <c r="C50" s="21"/>
      <c r="D50" s="23"/>
      <c r="E50" s="3" t="s">
        <v>41</v>
      </c>
      <c r="F50" s="19"/>
      <c r="G50" s="19" t="s">
        <v>191</v>
      </c>
      <c r="H50" s="40"/>
      <c r="I50" s="19" t="s">
        <v>191</v>
      </c>
    </row>
    <row r="51" spans="2:9" s="20" customFormat="1" ht="12.75">
      <c r="B51" s="21"/>
      <c r="C51" s="21"/>
      <c r="D51" s="23"/>
      <c r="E51" s="3" t="s">
        <v>39</v>
      </c>
      <c r="F51" s="19"/>
      <c r="G51" s="19" t="s">
        <v>191</v>
      </c>
      <c r="H51" s="40"/>
      <c r="I51" s="19" t="s">
        <v>191</v>
      </c>
    </row>
    <row r="52" spans="2:9" s="20" customFormat="1" ht="12.75">
      <c r="B52" s="21"/>
      <c r="C52" s="21"/>
      <c r="D52" s="23"/>
      <c r="E52" s="3" t="s">
        <v>122</v>
      </c>
      <c r="F52" s="19"/>
      <c r="G52" s="19" t="s">
        <v>191</v>
      </c>
      <c r="H52" s="40"/>
      <c r="I52" s="19" t="s">
        <v>191</v>
      </c>
    </row>
    <row r="53" spans="2:9" s="20" customFormat="1" ht="12.75">
      <c r="B53" s="21"/>
      <c r="C53" s="21"/>
      <c r="D53" s="23"/>
      <c r="E53" s="3"/>
      <c r="F53" s="19"/>
      <c r="G53" s="19"/>
      <c r="H53" s="40"/>
      <c r="I53" s="19"/>
    </row>
    <row r="54" spans="1:9" s="3" customFormat="1" ht="12.75">
      <c r="A54" s="3">
        <v>30</v>
      </c>
      <c r="B54" s="10">
        <v>10</v>
      </c>
      <c r="C54" s="10"/>
      <c r="D54" s="12" t="s">
        <v>13</v>
      </c>
      <c r="E54" s="12"/>
      <c r="G54" s="34" t="s">
        <v>191</v>
      </c>
      <c r="H54" s="40"/>
      <c r="I54" s="34" t="s">
        <v>191</v>
      </c>
    </row>
    <row r="55" spans="2:9" s="3" customFormat="1" ht="12.75">
      <c r="B55" s="10"/>
      <c r="C55" s="10"/>
      <c r="D55" s="24"/>
      <c r="E55" s="12" t="s">
        <v>40</v>
      </c>
      <c r="F55" s="19"/>
      <c r="G55" s="19" t="s">
        <v>191</v>
      </c>
      <c r="H55" s="40"/>
      <c r="I55" s="19" t="s">
        <v>191</v>
      </c>
    </row>
    <row r="56" spans="2:9" s="3" customFormat="1" ht="12.75">
      <c r="B56" s="10"/>
      <c r="C56" s="10"/>
      <c r="D56" s="24"/>
      <c r="E56" s="12" t="s">
        <v>158</v>
      </c>
      <c r="F56" s="19"/>
      <c r="G56" s="19" t="s">
        <v>191</v>
      </c>
      <c r="H56" s="40"/>
      <c r="I56" s="19" t="s">
        <v>191</v>
      </c>
    </row>
    <row r="57" spans="1:9" s="3" customFormat="1" ht="12.75">
      <c r="A57" s="3">
        <v>36</v>
      </c>
      <c r="B57" s="10"/>
      <c r="C57" s="10"/>
      <c r="D57" s="24"/>
      <c r="E57" s="12" t="s">
        <v>14</v>
      </c>
      <c r="F57" s="19"/>
      <c r="G57" s="19" t="s">
        <v>191</v>
      </c>
      <c r="H57" s="40"/>
      <c r="I57" s="19" t="s">
        <v>191</v>
      </c>
    </row>
    <row r="58" spans="1:9" s="3" customFormat="1" ht="12.75">
      <c r="A58" s="3">
        <v>38</v>
      </c>
      <c r="B58" s="10"/>
      <c r="C58" s="10"/>
      <c r="D58" s="24"/>
      <c r="E58" s="12" t="s">
        <v>15</v>
      </c>
      <c r="F58" s="19"/>
      <c r="G58" s="19" t="s">
        <v>191</v>
      </c>
      <c r="H58" s="40"/>
      <c r="I58" s="19" t="s">
        <v>191</v>
      </c>
    </row>
    <row r="59" spans="1:9" s="3" customFormat="1" ht="12.75">
      <c r="A59" s="3">
        <v>39</v>
      </c>
      <c r="B59" s="10"/>
      <c r="C59" s="10"/>
      <c r="D59" s="24"/>
      <c r="E59" s="12" t="s">
        <v>16</v>
      </c>
      <c r="F59" s="19"/>
      <c r="G59" s="19" t="s">
        <v>191</v>
      </c>
      <c r="H59" s="40"/>
      <c r="I59" s="19" t="s">
        <v>191</v>
      </c>
    </row>
    <row r="60" spans="1:9" s="3" customFormat="1" ht="12.75">
      <c r="A60" s="3">
        <v>40</v>
      </c>
      <c r="B60" s="10"/>
      <c r="C60" s="10"/>
      <c r="D60" s="24"/>
      <c r="E60" s="12" t="s">
        <v>89</v>
      </c>
      <c r="F60" s="19"/>
      <c r="G60" s="19" t="s">
        <v>191</v>
      </c>
      <c r="H60" s="40"/>
      <c r="I60" s="19" t="s">
        <v>191</v>
      </c>
    </row>
    <row r="61" spans="1:9" s="3" customFormat="1" ht="12.75">
      <c r="A61" s="3">
        <v>41</v>
      </c>
      <c r="B61" s="10"/>
      <c r="C61" s="10"/>
      <c r="D61" s="24"/>
      <c r="E61" s="12" t="s">
        <v>90</v>
      </c>
      <c r="F61" s="19"/>
      <c r="G61" s="19" t="s">
        <v>191</v>
      </c>
      <c r="H61" s="40"/>
      <c r="I61" s="19" t="s">
        <v>191</v>
      </c>
    </row>
    <row r="62" spans="1:9" s="3" customFormat="1" ht="12.75">
      <c r="A62" s="3">
        <v>42</v>
      </c>
      <c r="B62" s="10"/>
      <c r="C62" s="10"/>
      <c r="D62" s="24"/>
      <c r="E62" s="12" t="s">
        <v>91</v>
      </c>
      <c r="F62" s="19"/>
      <c r="G62" s="19" t="s">
        <v>191</v>
      </c>
      <c r="H62" s="40"/>
      <c r="I62" s="19" t="s">
        <v>191</v>
      </c>
    </row>
    <row r="63" spans="2:9" s="3" customFormat="1" ht="12.75">
      <c r="B63" s="10"/>
      <c r="C63" s="10"/>
      <c r="D63" s="24"/>
      <c r="E63" s="12" t="s">
        <v>159</v>
      </c>
      <c r="F63" s="19"/>
      <c r="G63" s="19" t="s">
        <v>191</v>
      </c>
      <c r="H63" s="40"/>
      <c r="I63" s="19" t="s">
        <v>191</v>
      </c>
    </row>
    <row r="64" spans="2:9" s="3" customFormat="1" ht="12.75">
      <c r="B64" s="10"/>
      <c r="C64" s="10"/>
      <c r="D64" s="24"/>
      <c r="E64" s="12" t="s">
        <v>123</v>
      </c>
      <c r="F64" s="19"/>
      <c r="G64" s="19" t="s">
        <v>191</v>
      </c>
      <c r="H64" s="40"/>
      <c r="I64" s="19" t="s">
        <v>191</v>
      </c>
    </row>
    <row r="65" spans="2:9" s="3" customFormat="1" ht="12.75">
      <c r="B65" s="10"/>
      <c r="C65" s="10"/>
      <c r="D65" s="24"/>
      <c r="E65" s="12" t="s">
        <v>197</v>
      </c>
      <c r="F65" s="19"/>
      <c r="G65" s="19" t="s">
        <v>191</v>
      </c>
      <c r="H65" s="40"/>
      <c r="I65" s="19" t="s">
        <v>191</v>
      </c>
    </row>
    <row r="66" spans="2:9" s="3" customFormat="1" ht="12.75">
      <c r="B66" s="10"/>
      <c r="C66" s="10"/>
      <c r="D66" s="24"/>
      <c r="E66" s="12" t="s">
        <v>195</v>
      </c>
      <c r="F66" s="19"/>
      <c r="G66" s="19" t="s">
        <v>191</v>
      </c>
      <c r="H66" s="40"/>
      <c r="I66" s="19" t="s">
        <v>191</v>
      </c>
    </row>
    <row r="67" spans="2:9" s="3" customFormat="1" ht="12.75">
      <c r="B67" s="10"/>
      <c r="C67" s="10"/>
      <c r="D67" s="24"/>
      <c r="E67" s="12"/>
      <c r="F67" s="19"/>
      <c r="G67" s="19"/>
      <c r="H67" s="40"/>
      <c r="I67" s="19"/>
    </row>
    <row r="68" spans="1:9" s="20" customFormat="1" ht="12.75">
      <c r="A68" s="20">
        <v>49</v>
      </c>
      <c r="B68" s="21">
        <v>11</v>
      </c>
      <c r="C68" s="21"/>
      <c r="D68" s="7" t="s">
        <v>17</v>
      </c>
      <c r="E68" s="7"/>
      <c r="F68" s="19"/>
      <c r="G68" s="34" t="s">
        <v>191</v>
      </c>
      <c r="H68" s="40"/>
      <c r="I68" s="34" t="s">
        <v>191</v>
      </c>
    </row>
    <row r="69" spans="1:9" s="20" customFormat="1" ht="12.75">
      <c r="A69" s="20">
        <v>50</v>
      </c>
      <c r="B69" s="21"/>
      <c r="C69" s="21"/>
      <c r="D69" s="7"/>
      <c r="E69" s="7" t="s">
        <v>18</v>
      </c>
      <c r="F69" s="19"/>
      <c r="G69" s="19" t="s">
        <v>191</v>
      </c>
      <c r="H69" s="40"/>
      <c r="I69" s="19" t="s">
        <v>191</v>
      </c>
    </row>
    <row r="70" spans="1:9" s="20" customFormat="1" ht="12.75">
      <c r="A70" s="20">
        <v>51</v>
      </c>
      <c r="B70" s="21"/>
      <c r="C70" s="21"/>
      <c r="D70" s="7"/>
      <c r="E70" s="7" t="s">
        <v>19</v>
      </c>
      <c r="F70" s="19"/>
      <c r="G70" s="19" t="s">
        <v>191</v>
      </c>
      <c r="H70" s="40"/>
      <c r="I70" s="19" t="s">
        <v>191</v>
      </c>
    </row>
    <row r="71" spans="1:9" s="20" customFormat="1" ht="12.75">
      <c r="A71" s="20">
        <v>54</v>
      </c>
      <c r="B71" s="21"/>
      <c r="C71" s="21"/>
      <c r="D71" s="7"/>
      <c r="E71" s="7" t="s">
        <v>214</v>
      </c>
      <c r="F71" s="19"/>
      <c r="G71" s="19" t="s">
        <v>191</v>
      </c>
      <c r="H71" s="40"/>
      <c r="I71" s="19" t="s">
        <v>191</v>
      </c>
    </row>
    <row r="72" spans="2:9" s="20" customFormat="1" ht="12.75">
      <c r="B72" s="21"/>
      <c r="C72" s="21"/>
      <c r="D72" s="7"/>
      <c r="E72" s="7"/>
      <c r="F72" s="19"/>
      <c r="G72" s="19"/>
      <c r="H72" s="40"/>
      <c r="I72" s="19"/>
    </row>
    <row r="73" spans="1:9" s="13" customFormat="1" ht="12.75">
      <c r="A73" s="13">
        <v>55</v>
      </c>
      <c r="B73" s="8">
        <v>12</v>
      </c>
      <c r="C73" s="5" t="s">
        <v>20</v>
      </c>
      <c r="D73" s="2"/>
      <c r="E73" s="2"/>
      <c r="F73" s="15"/>
      <c r="G73" s="37" t="s">
        <v>191</v>
      </c>
      <c r="H73" s="38"/>
      <c r="I73" s="37" t="s">
        <v>191</v>
      </c>
    </row>
    <row r="74" spans="2:9" s="13" customFormat="1" ht="12.75">
      <c r="B74" s="8"/>
      <c r="C74" s="2"/>
      <c r="D74" s="2"/>
      <c r="E74" s="2"/>
      <c r="F74" s="15"/>
      <c r="G74" s="38"/>
      <c r="H74" s="38"/>
      <c r="I74" s="38"/>
    </row>
    <row r="75" spans="1:9" s="13" customFormat="1" ht="12.75">
      <c r="A75" s="13">
        <v>56</v>
      </c>
      <c r="B75" s="8">
        <v>13</v>
      </c>
      <c r="C75" s="5" t="s">
        <v>21</v>
      </c>
      <c r="D75" s="2"/>
      <c r="E75" s="2"/>
      <c r="F75" s="15"/>
      <c r="G75" s="15"/>
      <c r="H75" s="38"/>
      <c r="I75" s="15"/>
    </row>
    <row r="76" spans="2:9" s="13" customFormat="1" ht="12.75">
      <c r="B76" s="8"/>
      <c r="C76" s="5"/>
      <c r="D76" s="2"/>
      <c r="E76" s="2"/>
      <c r="F76" s="15"/>
      <c r="G76" s="15"/>
      <c r="H76" s="38"/>
      <c r="I76" s="15"/>
    </row>
    <row r="77" spans="1:9" s="20" customFormat="1" ht="12.75">
      <c r="A77" s="20">
        <v>57</v>
      </c>
      <c r="B77" s="21">
        <v>14</v>
      </c>
      <c r="C77" s="21"/>
      <c r="D77" s="7" t="s">
        <v>198</v>
      </c>
      <c r="E77" s="7"/>
      <c r="F77" s="19"/>
      <c r="G77" s="19" t="s">
        <v>191</v>
      </c>
      <c r="H77" s="40"/>
      <c r="I77" s="19" t="s">
        <v>191</v>
      </c>
    </row>
    <row r="78" spans="2:9" s="20" customFormat="1" ht="12.75">
      <c r="B78" s="21"/>
      <c r="C78" s="21"/>
      <c r="D78" s="7"/>
      <c r="E78" s="7"/>
      <c r="F78" s="19"/>
      <c r="G78" s="19"/>
      <c r="H78" s="40"/>
      <c r="I78" s="19"/>
    </row>
    <row r="79" spans="1:9" s="20" customFormat="1" ht="12.75">
      <c r="A79" s="20">
        <v>58</v>
      </c>
      <c r="B79" s="21">
        <v>15</v>
      </c>
      <c r="C79" s="21"/>
      <c r="D79" s="7" t="s">
        <v>22</v>
      </c>
      <c r="E79" s="7"/>
      <c r="F79" s="19"/>
      <c r="G79" s="19" t="s">
        <v>191</v>
      </c>
      <c r="H79" s="40"/>
      <c r="I79" s="19" t="s">
        <v>191</v>
      </c>
    </row>
    <row r="80" spans="2:9" s="20" customFormat="1" ht="12.75">
      <c r="B80" s="21"/>
      <c r="C80" s="21"/>
      <c r="D80" s="7"/>
      <c r="E80" s="7"/>
      <c r="F80" s="19"/>
      <c r="G80" s="19"/>
      <c r="H80" s="40"/>
      <c r="I80" s="19"/>
    </row>
    <row r="81" spans="1:9" s="20" customFormat="1" ht="12.75">
      <c r="A81" s="20">
        <v>59</v>
      </c>
      <c r="B81" s="21">
        <v>16</v>
      </c>
      <c r="C81" s="21"/>
      <c r="D81" s="7" t="s">
        <v>94</v>
      </c>
      <c r="E81" s="7"/>
      <c r="F81" s="19"/>
      <c r="G81" s="34" t="s">
        <v>191</v>
      </c>
      <c r="H81" s="40"/>
      <c r="I81" s="34" t="s">
        <v>191</v>
      </c>
    </row>
    <row r="82" spans="1:9" s="20" customFormat="1" ht="12.75">
      <c r="A82" s="20">
        <v>60</v>
      </c>
      <c r="B82" s="21"/>
      <c r="C82" s="21"/>
      <c r="D82" s="7"/>
      <c r="E82" s="7" t="s">
        <v>42</v>
      </c>
      <c r="F82" s="19"/>
      <c r="G82" s="19" t="s">
        <v>191</v>
      </c>
      <c r="H82" s="40"/>
      <c r="I82" s="19" t="s">
        <v>191</v>
      </c>
    </row>
    <row r="83" spans="1:9" s="20" customFormat="1" ht="12.75">
      <c r="A83" s="20">
        <v>61</v>
      </c>
      <c r="B83" s="21"/>
      <c r="C83" s="21"/>
      <c r="D83" s="7"/>
      <c r="E83" s="7" t="s">
        <v>43</v>
      </c>
      <c r="F83" s="19"/>
      <c r="G83" s="19" t="s">
        <v>191</v>
      </c>
      <c r="H83" s="40"/>
      <c r="I83" s="19" t="s">
        <v>191</v>
      </c>
    </row>
    <row r="84" spans="1:9" s="20" customFormat="1" ht="12.75">
      <c r="A84" s="20">
        <v>62</v>
      </c>
      <c r="B84" s="21"/>
      <c r="C84" s="21"/>
      <c r="D84" s="7"/>
      <c r="E84" s="7" t="s">
        <v>44</v>
      </c>
      <c r="F84" s="19"/>
      <c r="G84" s="19" t="s">
        <v>191</v>
      </c>
      <c r="H84" s="40"/>
      <c r="I84" s="19" t="s">
        <v>191</v>
      </c>
    </row>
    <row r="85" spans="2:9" s="20" customFormat="1" ht="12.75">
      <c r="B85" s="21"/>
      <c r="C85" s="21"/>
      <c r="D85" s="7"/>
      <c r="E85" s="7" t="s">
        <v>24</v>
      </c>
      <c r="F85" s="19"/>
      <c r="G85" s="19" t="s">
        <v>191</v>
      </c>
      <c r="H85" s="40"/>
      <c r="I85" s="19" t="s">
        <v>191</v>
      </c>
    </row>
    <row r="86" spans="2:9" s="20" customFormat="1" ht="12.75">
      <c r="B86" s="21"/>
      <c r="C86" s="21"/>
      <c r="D86" s="7"/>
      <c r="E86" s="7" t="s">
        <v>160</v>
      </c>
      <c r="F86" s="19"/>
      <c r="G86" s="19" t="s">
        <v>191</v>
      </c>
      <c r="H86" s="40"/>
      <c r="I86" s="19" t="s">
        <v>191</v>
      </c>
    </row>
    <row r="87" spans="2:9" s="20" customFormat="1" ht="12.75">
      <c r="B87" s="21"/>
      <c r="C87" s="21"/>
      <c r="D87" s="7"/>
      <c r="E87" s="7"/>
      <c r="F87" s="19"/>
      <c r="G87" s="19"/>
      <c r="H87" s="40"/>
      <c r="I87" s="19"/>
    </row>
    <row r="88" spans="2:9" s="20" customFormat="1" ht="12.75">
      <c r="B88" s="21">
        <v>17</v>
      </c>
      <c r="C88" s="21"/>
      <c r="D88" s="7" t="s">
        <v>95</v>
      </c>
      <c r="E88" s="7"/>
      <c r="F88" s="19"/>
      <c r="G88" s="34" t="s">
        <v>191</v>
      </c>
      <c r="H88" s="40"/>
      <c r="I88" s="34" t="s">
        <v>191</v>
      </c>
    </row>
    <row r="89" spans="2:9" s="20" customFormat="1" ht="12.75">
      <c r="B89" s="21"/>
      <c r="C89" s="21"/>
      <c r="D89" s="7"/>
      <c r="E89" s="6" t="s">
        <v>45</v>
      </c>
      <c r="F89" s="19"/>
      <c r="G89" s="19" t="s">
        <v>191</v>
      </c>
      <c r="H89" s="40"/>
      <c r="I89" s="19" t="s">
        <v>191</v>
      </c>
    </row>
    <row r="90" spans="2:9" s="20" customFormat="1" ht="12.75">
      <c r="B90" s="21"/>
      <c r="C90" s="21"/>
      <c r="D90" s="7"/>
      <c r="E90" s="6" t="s">
        <v>46</v>
      </c>
      <c r="F90" s="19"/>
      <c r="G90" s="19" t="s">
        <v>191</v>
      </c>
      <c r="H90" s="40"/>
      <c r="I90" s="19" t="s">
        <v>191</v>
      </c>
    </row>
    <row r="91" spans="2:9" s="20" customFormat="1" ht="12.75">
      <c r="B91" s="21"/>
      <c r="C91" s="21"/>
      <c r="D91" s="7"/>
      <c r="E91" s="6" t="s">
        <v>48</v>
      </c>
      <c r="F91" s="19"/>
      <c r="G91" s="19" t="s">
        <v>191</v>
      </c>
      <c r="H91" s="40"/>
      <c r="I91" s="19" t="s">
        <v>191</v>
      </c>
    </row>
    <row r="92" spans="2:9" s="20" customFormat="1" ht="12.75">
      <c r="B92" s="21"/>
      <c r="C92" s="21"/>
      <c r="D92" s="7"/>
      <c r="E92" s="6" t="s">
        <v>47</v>
      </c>
      <c r="F92" s="19"/>
      <c r="G92" s="19" t="s">
        <v>191</v>
      </c>
      <c r="H92" s="40"/>
      <c r="I92" s="19" t="s">
        <v>191</v>
      </c>
    </row>
    <row r="93" spans="2:9" s="20" customFormat="1" ht="12.75">
      <c r="B93" s="21"/>
      <c r="C93" s="21"/>
      <c r="D93" s="7"/>
      <c r="E93" s="6"/>
      <c r="F93" s="19"/>
      <c r="G93" s="19"/>
      <c r="H93" s="40"/>
      <c r="I93" s="19"/>
    </row>
    <row r="94" spans="2:9" s="20" customFormat="1" ht="12.75">
      <c r="B94" s="21">
        <v>18</v>
      </c>
      <c r="C94" s="21"/>
      <c r="D94" s="10" t="s">
        <v>49</v>
      </c>
      <c r="E94" s="6"/>
      <c r="F94" s="19"/>
      <c r="G94" s="34" t="s">
        <v>191</v>
      </c>
      <c r="H94" s="40"/>
      <c r="I94" s="34" t="s">
        <v>191</v>
      </c>
    </row>
    <row r="95" spans="2:9" s="20" customFormat="1" ht="12.75">
      <c r="B95" s="21"/>
      <c r="C95" s="21"/>
      <c r="D95" s="10"/>
      <c r="E95" s="6" t="s">
        <v>142</v>
      </c>
      <c r="F95" s="19"/>
      <c r="G95" s="19" t="s">
        <v>191</v>
      </c>
      <c r="H95" s="40"/>
      <c r="I95" s="19" t="s">
        <v>191</v>
      </c>
    </row>
    <row r="96" spans="2:9" s="20" customFormat="1" ht="12.75">
      <c r="B96" s="21"/>
      <c r="C96" s="21"/>
      <c r="D96" s="10"/>
      <c r="E96" s="6" t="s">
        <v>143</v>
      </c>
      <c r="F96" s="19"/>
      <c r="G96" s="19" t="s">
        <v>191</v>
      </c>
      <c r="H96" s="40"/>
      <c r="I96" s="19" t="s">
        <v>191</v>
      </c>
    </row>
    <row r="97" spans="2:9" s="20" customFormat="1" ht="12.75">
      <c r="B97" s="21"/>
      <c r="C97" s="21"/>
      <c r="D97" s="10"/>
      <c r="E97" s="6" t="s">
        <v>144</v>
      </c>
      <c r="F97" s="19"/>
      <c r="G97" s="19" t="s">
        <v>191</v>
      </c>
      <c r="H97" s="40"/>
      <c r="I97" s="19" t="s">
        <v>191</v>
      </c>
    </row>
    <row r="98" spans="2:9" s="20" customFormat="1" ht="12.75">
      <c r="B98" s="21"/>
      <c r="C98" s="21"/>
      <c r="D98" s="10"/>
      <c r="E98" s="6" t="s">
        <v>145</v>
      </c>
      <c r="F98" s="19"/>
      <c r="G98" s="19" t="s">
        <v>191</v>
      </c>
      <c r="H98" s="40"/>
      <c r="I98" s="19" t="s">
        <v>191</v>
      </c>
    </row>
    <row r="99" spans="2:9" s="20" customFormat="1" ht="12.75">
      <c r="B99" s="21"/>
      <c r="C99" s="21"/>
      <c r="D99" s="10"/>
      <c r="E99" s="6"/>
      <c r="F99" s="19"/>
      <c r="G99" s="19"/>
      <c r="H99" s="40"/>
      <c r="I99" s="19"/>
    </row>
    <row r="100" spans="2:9" s="20" customFormat="1" ht="12.75">
      <c r="B100" s="21">
        <v>19</v>
      </c>
      <c r="C100" s="21"/>
      <c r="D100" s="7" t="s">
        <v>97</v>
      </c>
      <c r="E100" s="10"/>
      <c r="F100" s="19"/>
      <c r="G100" s="34" t="s">
        <v>191</v>
      </c>
      <c r="H100" s="40"/>
      <c r="I100" s="34" t="s">
        <v>191</v>
      </c>
    </row>
    <row r="101" spans="2:9" s="20" customFormat="1" ht="12.75">
      <c r="B101" s="21"/>
      <c r="C101" s="21"/>
      <c r="D101" s="7"/>
      <c r="E101" s="10" t="s">
        <v>124</v>
      </c>
      <c r="F101" s="19"/>
      <c r="G101" s="19" t="s">
        <v>191</v>
      </c>
      <c r="H101" s="40"/>
      <c r="I101" s="19" t="s">
        <v>191</v>
      </c>
    </row>
    <row r="102" spans="2:9" s="20" customFormat="1" ht="12.75">
      <c r="B102" s="21"/>
      <c r="C102" s="21"/>
      <c r="D102" s="7"/>
      <c r="E102" s="10" t="s">
        <v>125</v>
      </c>
      <c r="F102" s="19"/>
      <c r="G102" s="19" t="s">
        <v>191</v>
      </c>
      <c r="H102" s="40"/>
      <c r="I102" s="19" t="s">
        <v>191</v>
      </c>
    </row>
    <row r="103" spans="2:9" s="20" customFormat="1" ht="12.75">
      <c r="B103" s="21"/>
      <c r="C103" s="21"/>
      <c r="D103" s="7"/>
      <c r="E103" s="10" t="s">
        <v>126</v>
      </c>
      <c r="F103" s="19"/>
      <c r="G103" s="19" t="s">
        <v>191</v>
      </c>
      <c r="H103" s="40"/>
      <c r="I103" s="19" t="s">
        <v>191</v>
      </c>
    </row>
    <row r="104" spans="2:9" s="20" customFormat="1" ht="12.75">
      <c r="B104" s="21"/>
      <c r="C104" s="21"/>
      <c r="D104" s="7"/>
      <c r="E104" s="10" t="s">
        <v>127</v>
      </c>
      <c r="F104" s="19"/>
      <c r="G104" s="19" t="s">
        <v>191</v>
      </c>
      <c r="H104" s="40"/>
      <c r="I104" s="19" t="s">
        <v>191</v>
      </c>
    </row>
    <row r="105" spans="2:9" s="20" customFormat="1" ht="12.75">
      <c r="B105" s="21"/>
      <c r="C105" s="21"/>
      <c r="D105" s="7"/>
      <c r="E105" s="10"/>
      <c r="F105" s="19"/>
      <c r="G105" s="19"/>
      <c r="H105" s="40"/>
      <c r="I105" s="19"/>
    </row>
    <row r="106" spans="2:9" s="20" customFormat="1" ht="12.75">
      <c r="B106" s="21">
        <v>20</v>
      </c>
      <c r="C106" s="21"/>
      <c r="D106" s="7" t="s">
        <v>23</v>
      </c>
      <c r="E106" s="6"/>
      <c r="F106" s="19"/>
      <c r="G106" s="34" t="s">
        <v>191</v>
      </c>
      <c r="H106" s="40"/>
      <c r="I106" s="34" t="s">
        <v>191</v>
      </c>
    </row>
    <row r="107" spans="2:9" s="20" customFormat="1" ht="12.75">
      <c r="B107" s="21"/>
      <c r="C107" s="21"/>
      <c r="D107" s="7"/>
      <c r="E107" s="6" t="s">
        <v>187</v>
      </c>
      <c r="F107" s="19"/>
      <c r="G107" s="19" t="s">
        <v>191</v>
      </c>
      <c r="H107" s="40"/>
      <c r="I107" s="19" t="s">
        <v>191</v>
      </c>
    </row>
    <row r="108" spans="2:9" s="20" customFormat="1" ht="12.75">
      <c r="B108" s="21"/>
      <c r="C108" s="21"/>
      <c r="D108" s="7"/>
      <c r="E108" s="3" t="s">
        <v>128</v>
      </c>
      <c r="F108" s="19"/>
      <c r="G108" s="19" t="s">
        <v>191</v>
      </c>
      <c r="H108" s="40"/>
      <c r="I108" s="19" t="s">
        <v>191</v>
      </c>
    </row>
    <row r="109" spans="2:9" s="20" customFormat="1" ht="12.75">
      <c r="B109" s="21"/>
      <c r="C109" s="21"/>
      <c r="D109" s="7"/>
      <c r="E109" s="3" t="s">
        <v>129</v>
      </c>
      <c r="F109" s="19"/>
      <c r="G109" s="19" t="s">
        <v>191</v>
      </c>
      <c r="H109" s="40"/>
      <c r="I109" s="19" t="s">
        <v>191</v>
      </c>
    </row>
    <row r="110" spans="2:9" s="20" customFormat="1" ht="12.75">
      <c r="B110" s="21"/>
      <c r="C110" s="21"/>
      <c r="D110" s="7"/>
      <c r="E110" s="3" t="s">
        <v>130</v>
      </c>
      <c r="F110" s="19"/>
      <c r="G110" s="19" t="s">
        <v>191</v>
      </c>
      <c r="H110" s="40"/>
      <c r="I110" s="19" t="s">
        <v>191</v>
      </c>
    </row>
    <row r="111" spans="2:9" s="20" customFormat="1" ht="12.75">
      <c r="B111" s="21"/>
      <c r="C111" s="21"/>
      <c r="D111" s="7"/>
      <c r="E111" s="3" t="s">
        <v>131</v>
      </c>
      <c r="F111" s="19"/>
      <c r="G111" s="19" t="s">
        <v>191</v>
      </c>
      <c r="H111" s="40"/>
      <c r="I111" s="19" t="s">
        <v>191</v>
      </c>
    </row>
    <row r="112" spans="2:9" s="20" customFormat="1" ht="12.75">
      <c r="B112" s="21"/>
      <c r="C112" s="21"/>
      <c r="D112" s="7"/>
      <c r="E112" s="3" t="s">
        <v>132</v>
      </c>
      <c r="F112" s="19"/>
      <c r="G112" s="19" t="s">
        <v>191</v>
      </c>
      <c r="H112" s="40"/>
      <c r="I112" s="19" t="s">
        <v>191</v>
      </c>
    </row>
    <row r="113" spans="2:9" s="20" customFormat="1" ht="12.75">
      <c r="B113" s="21"/>
      <c r="C113" s="21"/>
      <c r="D113" s="7"/>
      <c r="E113" s="3"/>
      <c r="F113" s="19"/>
      <c r="G113" s="19"/>
      <c r="H113" s="40"/>
      <c r="I113" s="19"/>
    </row>
    <row r="114" spans="2:9" s="20" customFormat="1" ht="12.75">
      <c r="B114" s="21">
        <v>21</v>
      </c>
      <c r="C114" s="21"/>
      <c r="D114" s="6" t="s">
        <v>193</v>
      </c>
      <c r="E114" s="6"/>
      <c r="F114" s="19"/>
      <c r="G114" s="34" t="s">
        <v>191</v>
      </c>
      <c r="H114" s="40"/>
      <c r="I114" s="34" t="s">
        <v>191</v>
      </c>
    </row>
    <row r="115" spans="2:9" s="20" customFormat="1" ht="12.75">
      <c r="B115" s="21"/>
      <c r="C115" s="21"/>
      <c r="D115" s="6"/>
      <c r="E115" s="6" t="s">
        <v>108</v>
      </c>
      <c r="F115" s="19"/>
      <c r="G115" s="19" t="s">
        <v>191</v>
      </c>
      <c r="H115" s="40"/>
      <c r="I115" s="19" t="s">
        <v>191</v>
      </c>
    </row>
    <row r="116" spans="2:9" s="20" customFormat="1" ht="12.75">
      <c r="B116" s="21"/>
      <c r="C116" s="21"/>
      <c r="D116" s="6"/>
      <c r="E116" s="3" t="s">
        <v>71</v>
      </c>
      <c r="F116" s="19"/>
      <c r="G116" s="19" t="s">
        <v>191</v>
      </c>
      <c r="H116" s="40"/>
      <c r="I116" s="19" t="s">
        <v>191</v>
      </c>
    </row>
    <row r="117" spans="2:9" s="20" customFormat="1" ht="12.75">
      <c r="B117" s="21"/>
      <c r="C117" s="21"/>
      <c r="D117" s="6"/>
      <c r="E117" s="6" t="s">
        <v>72</v>
      </c>
      <c r="F117" s="19"/>
      <c r="G117" s="19" t="s">
        <v>191</v>
      </c>
      <c r="H117" s="40"/>
      <c r="I117" s="19" t="s">
        <v>191</v>
      </c>
    </row>
    <row r="118" spans="2:9" s="20" customFormat="1" ht="12.75">
      <c r="B118" s="21"/>
      <c r="C118" s="21"/>
      <c r="D118" s="6"/>
      <c r="E118" s="6"/>
      <c r="F118" s="19"/>
      <c r="G118" s="19"/>
      <c r="H118" s="40"/>
      <c r="I118" s="19"/>
    </row>
    <row r="119" spans="1:9" s="3" customFormat="1" ht="12.75">
      <c r="A119" s="3">
        <v>77</v>
      </c>
      <c r="B119" s="10">
        <v>22</v>
      </c>
      <c r="C119" s="10"/>
      <c r="D119" s="12" t="s">
        <v>188</v>
      </c>
      <c r="E119" s="12"/>
      <c r="F119" s="19"/>
      <c r="G119" s="34" t="s">
        <v>191</v>
      </c>
      <c r="H119" s="40"/>
      <c r="I119" s="34" t="s">
        <v>191</v>
      </c>
    </row>
    <row r="120" spans="2:9" s="3" customFormat="1" ht="12.75">
      <c r="B120" s="10"/>
      <c r="C120" s="10"/>
      <c r="D120" s="12"/>
      <c r="E120" s="12"/>
      <c r="F120" s="19"/>
      <c r="G120" s="19"/>
      <c r="H120" s="40"/>
      <c r="I120" s="19"/>
    </row>
    <row r="121" spans="2:9" s="3" customFormat="1" ht="12.75">
      <c r="B121" s="10">
        <v>23</v>
      </c>
      <c r="C121" s="10"/>
      <c r="D121" s="12" t="s">
        <v>25</v>
      </c>
      <c r="E121" s="12"/>
      <c r="F121" s="19"/>
      <c r="G121" s="34" t="s">
        <v>191</v>
      </c>
      <c r="H121" s="40"/>
      <c r="I121" s="34" t="s">
        <v>191</v>
      </c>
    </row>
    <row r="122" spans="2:9" s="3" customFormat="1" ht="12.75">
      <c r="B122" s="10"/>
      <c r="C122" s="10"/>
      <c r="D122" s="12"/>
      <c r="E122" s="12" t="s">
        <v>63</v>
      </c>
      <c r="F122" s="19"/>
      <c r="G122" s="19" t="s">
        <v>191</v>
      </c>
      <c r="H122" s="40"/>
      <c r="I122" s="19" t="s">
        <v>191</v>
      </c>
    </row>
    <row r="123" spans="2:9" s="3" customFormat="1" ht="12.75">
      <c r="B123" s="10"/>
      <c r="C123" s="10"/>
      <c r="D123" s="12"/>
      <c r="E123" s="12" t="s">
        <v>64</v>
      </c>
      <c r="F123" s="19"/>
      <c r="G123" s="19" t="s">
        <v>191</v>
      </c>
      <c r="H123" s="40"/>
      <c r="I123" s="19" t="s">
        <v>191</v>
      </c>
    </row>
    <row r="124" spans="2:9" s="3" customFormat="1" ht="12.75">
      <c r="B124" s="10"/>
      <c r="C124" s="10"/>
      <c r="D124" s="12"/>
      <c r="E124" s="12" t="s">
        <v>65</v>
      </c>
      <c r="F124" s="19"/>
      <c r="G124" s="19" t="s">
        <v>191</v>
      </c>
      <c r="H124" s="40"/>
      <c r="I124" s="19" t="s">
        <v>191</v>
      </c>
    </row>
    <row r="125" spans="2:9" s="3" customFormat="1" ht="12.75">
      <c r="B125" s="10"/>
      <c r="C125" s="10"/>
      <c r="D125" s="12"/>
      <c r="E125" s="12" t="s">
        <v>66</v>
      </c>
      <c r="F125" s="19"/>
      <c r="G125" s="19" t="s">
        <v>191</v>
      </c>
      <c r="H125" s="40"/>
      <c r="I125" s="19" t="s">
        <v>191</v>
      </c>
    </row>
    <row r="126" spans="2:9" s="3" customFormat="1" ht="12.75">
      <c r="B126" s="10"/>
      <c r="C126" s="10"/>
      <c r="D126" s="12"/>
      <c r="E126" s="12"/>
      <c r="F126" s="19"/>
      <c r="G126" s="19"/>
      <c r="H126" s="40"/>
      <c r="I126" s="19"/>
    </row>
    <row r="127" spans="2:9" s="3" customFormat="1" ht="12.75">
      <c r="B127" s="10">
        <v>24</v>
      </c>
      <c r="C127" s="10"/>
      <c r="D127" s="12" t="s">
        <v>161</v>
      </c>
      <c r="E127" s="12"/>
      <c r="F127" s="19"/>
      <c r="G127" s="34" t="s">
        <v>191</v>
      </c>
      <c r="H127" s="40"/>
      <c r="I127" s="34" t="s">
        <v>191</v>
      </c>
    </row>
    <row r="128" spans="2:9" s="3" customFormat="1" ht="12.75">
      <c r="B128" s="10"/>
      <c r="C128" s="10"/>
      <c r="D128" s="12"/>
      <c r="E128" s="12" t="s">
        <v>162</v>
      </c>
      <c r="F128" s="19"/>
      <c r="G128" s="19" t="s">
        <v>191</v>
      </c>
      <c r="H128" s="40"/>
      <c r="I128" s="19" t="s">
        <v>191</v>
      </c>
    </row>
    <row r="129" spans="2:9" s="3" customFormat="1" ht="12.75">
      <c r="B129" s="10"/>
      <c r="C129" s="10"/>
      <c r="D129" s="12"/>
      <c r="E129" s="12" t="s">
        <v>165</v>
      </c>
      <c r="F129" s="19"/>
      <c r="G129" s="19" t="s">
        <v>191</v>
      </c>
      <c r="H129" s="40"/>
      <c r="I129" s="19" t="s">
        <v>191</v>
      </c>
    </row>
    <row r="130" spans="2:9" s="3" customFormat="1" ht="12.75">
      <c r="B130" s="10"/>
      <c r="C130" s="10"/>
      <c r="D130" s="12"/>
      <c r="E130" s="12" t="s">
        <v>166</v>
      </c>
      <c r="F130" s="19"/>
      <c r="G130" s="19" t="s">
        <v>191</v>
      </c>
      <c r="H130" s="40"/>
      <c r="I130" s="19" t="s">
        <v>191</v>
      </c>
    </row>
    <row r="131" spans="2:9" s="3" customFormat="1" ht="12.75">
      <c r="B131" s="10"/>
      <c r="C131" s="10"/>
      <c r="D131" s="12"/>
      <c r="E131" s="12" t="s">
        <v>164</v>
      </c>
      <c r="F131" s="19"/>
      <c r="G131" s="19" t="s">
        <v>191</v>
      </c>
      <c r="H131" s="40"/>
      <c r="I131" s="19" t="s">
        <v>191</v>
      </c>
    </row>
    <row r="132" spans="2:9" s="3" customFormat="1" ht="12.75">
      <c r="B132" s="10"/>
      <c r="C132" s="10"/>
      <c r="D132" s="12"/>
      <c r="E132" s="12" t="s">
        <v>163</v>
      </c>
      <c r="F132" s="19"/>
      <c r="G132" s="19" t="s">
        <v>191</v>
      </c>
      <c r="H132" s="40"/>
      <c r="I132" s="19" t="s">
        <v>191</v>
      </c>
    </row>
    <row r="133" spans="2:9" s="3" customFormat="1" ht="12.75">
      <c r="B133" s="10"/>
      <c r="C133" s="10"/>
      <c r="D133" s="12"/>
      <c r="E133" s="12"/>
      <c r="F133" s="19"/>
      <c r="G133" s="19"/>
      <c r="H133" s="40"/>
      <c r="I133" s="19"/>
    </row>
    <row r="134" spans="1:9" s="3" customFormat="1" ht="12.75">
      <c r="A134" s="3">
        <v>78</v>
      </c>
      <c r="B134" s="10">
        <v>25</v>
      </c>
      <c r="C134" s="10"/>
      <c r="D134" s="12" t="s">
        <v>98</v>
      </c>
      <c r="E134" s="12"/>
      <c r="F134" s="19"/>
      <c r="G134" s="34" t="s">
        <v>191</v>
      </c>
      <c r="H134" s="40"/>
      <c r="I134" s="34" t="s">
        <v>191</v>
      </c>
    </row>
    <row r="135" spans="2:9" s="3" customFormat="1" ht="12.75">
      <c r="B135" s="10"/>
      <c r="C135" s="10"/>
      <c r="D135" s="12"/>
      <c r="E135" s="7" t="s">
        <v>70</v>
      </c>
      <c r="F135" s="19"/>
      <c r="G135" s="19" t="s">
        <v>191</v>
      </c>
      <c r="H135" s="40"/>
      <c r="I135" s="19" t="s">
        <v>191</v>
      </c>
    </row>
    <row r="136" spans="2:9" s="3" customFormat="1" ht="12.75">
      <c r="B136" s="10"/>
      <c r="C136" s="10"/>
      <c r="D136" s="12"/>
      <c r="E136" s="12" t="s">
        <v>137</v>
      </c>
      <c r="F136" s="19"/>
      <c r="G136" s="19" t="s">
        <v>191</v>
      </c>
      <c r="H136" s="40"/>
      <c r="I136" s="19" t="s">
        <v>191</v>
      </c>
    </row>
    <row r="137" spans="2:9" s="3" customFormat="1" ht="12.75">
      <c r="B137" s="10"/>
      <c r="C137" s="10"/>
      <c r="D137" s="12"/>
      <c r="E137" s="12" t="s">
        <v>133</v>
      </c>
      <c r="F137" s="19"/>
      <c r="G137" s="19" t="s">
        <v>191</v>
      </c>
      <c r="H137" s="40"/>
      <c r="I137" s="19" t="s">
        <v>191</v>
      </c>
    </row>
    <row r="138" spans="2:9" s="3" customFormat="1" ht="12.75">
      <c r="B138" s="10"/>
      <c r="C138" s="10"/>
      <c r="D138" s="12"/>
      <c r="E138" s="3" t="s">
        <v>135</v>
      </c>
      <c r="F138" s="19"/>
      <c r="G138" s="19" t="s">
        <v>191</v>
      </c>
      <c r="H138" s="40"/>
      <c r="I138" s="19" t="s">
        <v>191</v>
      </c>
    </row>
    <row r="139" spans="2:9" s="3" customFormat="1" ht="12.75">
      <c r="B139" s="10"/>
      <c r="C139" s="10"/>
      <c r="D139" s="12"/>
      <c r="F139" s="19"/>
      <c r="G139" s="19"/>
      <c r="H139" s="40"/>
      <c r="I139" s="19"/>
    </row>
    <row r="140" spans="2:9" s="3" customFormat="1" ht="12.75">
      <c r="B140" s="10">
        <v>26</v>
      </c>
      <c r="C140" s="10"/>
      <c r="D140" s="12" t="s">
        <v>99</v>
      </c>
      <c r="F140" s="19"/>
      <c r="G140" s="34" t="s">
        <v>191</v>
      </c>
      <c r="H140" s="40"/>
      <c r="I140" s="34" t="s">
        <v>191</v>
      </c>
    </row>
    <row r="141" spans="2:9" s="3" customFormat="1" ht="12.75">
      <c r="B141" s="10"/>
      <c r="C141" s="10"/>
      <c r="D141" s="12"/>
      <c r="E141" s="12" t="s">
        <v>109</v>
      </c>
      <c r="F141" s="19"/>
      <c r="G141" s="19" t="s">
        <v>191</v>
      </c>
      <c r="H141" s="40"/>
      <c r="I141" s="19" t="s">
        <v>191</v>
      </c>
    </row>
    <row r="142" spans="2:9" s="3" customFormat="1" ht="12.75">
      <c r="B142" s="10"/>
      <c r="C142" s="10"/>
      <c r="D142" s="12"/>
      <c r="E142" s="3" t="s">
        <v>110</v>
      </c>
      <c r="F142" s="19"/>
      <c r="G142" s="19" t="s">
        <v>191</v>
      </c>
      <c r="H142" s="40"/>
      <c r="I142" s="19" t="s">
        <v>191</v>
      </c>
    </row>
    <row r="143" spans="2:9" s="3" customFormat="1" ht="12.75">
      <c r="B143" s="10"/>
      <c r="C143" s="10"/>
      <c r="D143" s="12"/>
      <c r="E143" s="3" t="s">
        <v>136</v>
      </c>
      <c r="F143" s="19"/>
      <c r="G143" s="19" t="s">
        <v>191</v>
      </c>
      <c r="H143" s="40"/>
      <c r="I143" s="19" t="s">
        <v>191</v>
      </c>
    </row>
    <row r="144" spans="2:9" s="3" customFormat="1" ht="12.75">
      <c r="B144" s="10"/>
      <c r="C144" s="10"/>
      <c r="D144" s="12"/>
      <c r="E144" s="3" t="s">
        <v>134</v>
      </c>
      <c r="F144" s="19"/>
      <c r="G144" s="19" t="s">
        <v>191</v>
      </c>
      <c r="H144" s="40"/>
      <c r="I144" s="19" t="s">
        <v>191</v>
      </c>
    </row>
    <row r="145" spans="2:9" s="3" customFormat="1" ht="12.75">
      <c r="B145" s="10"/>
      <c r="C145" s="10"/>
      <c r="D145" s="12"/>
      <c r="F145" s="19"/>
      <c r="G145" s="19"/>
      <c r="H145" s="40"/>
      <c r="I145" s="19"/>
    </row>
    <row r="146" spans="2:9" s="20" customFormat="1" ht="12.75">
      <c r="B146" s="21">
        <v>27</v>
      </c>
      <c r="C146" s="21"/>
      <c r="D146" s="6" t="s">
        <v>67</v>
      </c>
      <c r="E146" s="7"/>
      <c r="F146" s="19"/>
      <c r="G146" s="34" t="s">
        <v>191</v>
      </c>
      <c r="H146" s="40"/>
      <c r="I146" s="34" t="s">
        <v>191</v>
      </c>
    </row>
    <row r="147" spans="2:9" s="20" customFormat="1" ht="12.75">
      <c r="B147" s="21"/>
      <c r="C147" s="21"/>
      <c r="D147" s="6"/>
      <c r="E147" s="7" t="s">
        <v>68</v>
      </c>
      <c r="F147" s="19"/>
      <c r="G147" s="19" t="s">
        <v>191</v>
      </c>
      <c r="H147" s="40"/>
      <c r="I147" s="19" t="s">
        <v>191</v>
      </c>
    </row>
    <row r="148" spans="2:9" s="20" customFormat="1" ht="12.75">
      <c r="B148" s="21"/>
      <c r="C148" s="21"/>
      <c r="D148" s="6"/>
      <c r="E148" s="7" t="s">
        <v>69</v>
      </c>
      <c r="F148" s="19"/>
      <c r="G148" s="19" t="s">
        <v>191</v>
      </c>
      <c r="H148" s="40"/>
      <c r="I148" s="19" t="s">
        <v>191</v>
      </c>
    </row>
    <row r="149" spans="2:9" s="20" customFormat="1" ht="12.75">
      <c r="B149" s="21"/>
      <c r="C149" s="21"/>
      <c r="D149" s="6"/>
      <c r="E149" s="7" t="s">
        <v>73</v>
      </c>
      <c r="F149" s="19"/>
      <c r="G149" s="19" t="s">
        <v>191</v>
      </c>
      <c r="H149" s="40"/>
      <c r="I149" s="19" t="s">
        <v>191</v>
      </c>
    </row>
    <row r="150" spans="2:9" s="20" customFormat="1" ht="12.75">
      <c r="B150" s="21"/>
      <c r="C150" s="21"/>
      <c r="D150" s="6"/>
      <c r="E150" s="7" t="s">
        <v>74</v>
      </c>
      <c r="F150" s="19"/>
      <c r="G150" s="19" t="s">
        <v>191</v>
      </c>
      <c r="H150" s="40"/>
      <c r="I150" s="19" t="s">
        <v>191</v>
      </c>
    </row>
    <row r="151" spans="2:9" s="20" customFormat="1" ht="12.75">
      <c r="B151" s="21"/>
      <c r="C151" s="21"/>
      <c r="D151" s="6"/>
      <c r="E151" s="7" t="s">
        <v>75</v>
      </c>
      <c r="F151" s="19"/>
      <c r="G151" s="19" t="s">
        <v>191</v>
      </c>
      <c r="H151" s="40"/>
      <c r="I151" s="19" t="s">
        <v>191</v>
      </c>
    </row>
    <row r="152" spans="2:9" s="20" customFormat="1" ht="12.75">
      <c r="B152" s="21"/>
      <c r="C152" s="21"/>
      <c r="D152" s="6"/>
      <c r="E152" s="7" t="s">
        <v>76</v>
      </c>
      <c r="F152" s="19"/>
      <c r="G152" s="19" t="s">
        <v>191</v>
      </c>
      <c r="H152" s="40"/>
      <c r="I152" s="19" t="s">
        <v>191</v>
      </c>
    </row>
    <row r="153" spans="2:9" s="20" customFormat="1" ht="12.75">
      <c r="B153" s="21"/>
      <c r="C153" s="21"/>
      <c r="D153" s="6"/>
      <c r="E153" s="7" t="s">
        <v>77</v>
      </c>
      <c r="F153" s="19"/>
      <c r="G153" s="19" t="s">
        <v>191</v>
      </c>
      <c r="H153" s="40"/>
      <c r="I153" s="19" t="s">
        <v>191</v>
      </c>
    </row>
    <row r="154" spans="2:9" s="20" customFormat="1" ht="12.75">
      <c r="B154" s="21"/>
      <c r="C154" s="21"/>
      <c r="D154" s="6"/>
      <c r="E154" s="7"/>
      <c r="F154" s="19"/>
      <c r="G154" s="19"/>
      <c r="H154" s="40"/>
      <c r="I154" s="19"/>
    </row>
    <row r="155" spans="2:9" s="20" customFormat="1" ht="12.75">
      <c r="B155" s="21">
        <v>28</v>
      </c>
      <c r="C155" s="21"/>
      <c r="D155" s="26" t="s">
        <v>192</v>
      </c>
      <c r="E155" s="27"/>
      <c r="F155" s="19"/>
      <c r="G155" s="34" t="s">
        <v>191</v>
      </c>
      <c r="H155" s="40"/>
      <c r="I155" s="34" t="s">
        <v>191</v>
      </c>
    </row>
    <row r="156" spans="2:9" s="20" customFormat="1" ht="12.75">
      <c r="B156" s="21"/>
      <c r="C156" s="21"/>
      <c r="D156" s="26"/>
      <c r="E156" s="27"/>
      <c r="F156" s="19"/>
      <c r="G156" s="25"/>
      <c r="H156" s="47"/>
      <c r="I156" s="25"/>
    </row>
    <row r="157" spans="2:9" s="20" customFormat="1" ht="12.75">
      <c r="B157" s="21">
        <v>29</v>
      </c>
      <c r="C157" s="21"/>
      <c r="D157" s="6" t="s">
        <v>17</v>
      </c>
      <c r="E157" s="7"/>
      <c r="F157" s="19"/>
      <c r="G157" s="34" t="s">
        <v>191</v>
      </c>
      <c r="H157" s="40"/>
      <c r="I157" s="34" t="s">
        <v>191</v>
      </c>
    </row>
    <row r="158" spans="2:9" s="20" customFormat="1" ht="12.75">
      <c r="B158" s="21"/>
      <c r="C158" s="21"/>
      <c r="D158" s="6"/>
      <c r="E158" s="7" t="s">
        <v>78</v>
      </c>
      <c r="F158" s="19"/>
      <c r="G158" s="19" t="s">
        <v>191</v>
      </c>
      <c r="H158" s="40"/>
      <c r="I158" s="19" t="s">
        <v>191</v>
      </c>
    </row>
    <row r="159" spans="2:9" s="20" customFormat="1" ht="12.75">
      <c r="B159" s="21"/>
      <c r="C159" s="21"/>
      <c r="D159" s="6"/>
      <c r="E159" s="7" t="s">
        <v>79</v>
      </c>
      <c r="F159" s="19"/>
      <c r="G159" s="19" t="s">
        <v>191</v>
      </c>
      <c r="H159" s="40"/>
      <c r="I159" s="19" t="s">
        <v>191</v>
      </c>
    </row>
    <row r="160" spans="2:9" s="20" customFormat="1" ht="12.75">
      <c r="B160" s="21"/>
      <c r="C160" s="21"/>
      <c r="D160" s="6"/>
      <c r="E160" s="7" t="s">
        <v>80</v>
      </c>
      <c r="F160" s="19"/>
      <c r="G160" s="19" t="s">
        <v>191</v>
      </c>
      <c r="H160" s="40"/>
      <c r="I160" s="19" t="s">
        <v>191</v>
      </c>
    </row>
    <row r="161" spans="2:9" s="20" customFormat="1" ht="12.75">
      <c r="B161" s="21"/>
      <c r="C161" s="21"/>
      <c r="D161" s="6"/>
      <c r="E161" s="7" t="s">
        <v>81</v>
      </c>
      <c r="F161" s="19"/>
      <c r="G161" s="19" t="s">
        <v>191</v>
      </c>
      <c r="H161" s="40"/>
      <c r="I161" s="19" t="s">
        <v>191</v>
      </c>
    </row>
    <row r="162" spans="2:9" s="20" customFormat="1" ht="12.75">
      <c r="B162" s="21"/>
      <c r="C162" s="21"/>
      <c r="D162" s="6"/>
      <c r="E162" s="7" t="s">
        <v>82</v>
      </c>
      <c r="F162" s="19"/>
      <c r="G162" s="19" t="s">
        <v>191</v>
      </c>
      <c r="H162" s="40"/>
      <c r="I162" s="19" t="s">
        <v>191</v>
      </c>
    </row>
    <row r="163" spans="2:9" s="20" customFormat="1" ht="12.75">
      <c r="B163" s="21"/>
      <c r="C163" s="21"/>
      <c r="D163" s="6"/>
      <c r="E163" s="7"/>
      <c r="F163" s="19"/>
      <c r="G163" s="19"/>
      <c r="H163" s="40"/>
      <c r="I163" s="19"/>
    </row>
    <row r="164" spans="2:9" s="13" customFormat="1" ht="12.75">
      <c r="B164" s="8">
        <v>30</v>
      </c>
      <c r="C164" s="36" t="s">
        <v>26</v>
      </c>
      <c r="D164" s="2"/>
      <c r="E164" s="2"/>
      <c r="F164" s="15"/>
      <c r="G164" s="35" t="s">
        <v>191</v>
      </c>
      <c r="H164" s="38"/>
      <c r="I164" s="35" t="s">
        <v>191</v>
      </c>
    </row>
    <row r="165" spans="2:9" s="20" customFormat="1" ht="12.75">
      <c r="B165" s="21"/>
      <c r="C165" s="6"/>
      <c r="D165" s="7"/>
      <c r="E165" s="7"/>
      <c r="F165" s="19"/>
      <c r="G165" s="40"/>
      <c r="H165" s="40"/>
      <c r="I165" s="40"/>
    </row>
    <row r="166" spans="2:9" s="20" customFormat="1" ht="12.75">
      <c r="B166" s="21">
        <v>31</v>
      </c>
      <c r="C166" s="9" t="s">
        <v>206</v>
      </c>
      <c r="D166" s="2"/>
      <c r="E166" s="2"/>
      <c r="F166" s="19"/>
      <c r="G166" s="35" t="s">
        <v>191</v>
      </c>
      <c r="H166" s="38"/>
      <c r="I166" s="35" t="s">
        <v>191</v>
      </c>
    </row>
    <row r="167" spans="2:9" s="20" customFormat="1" ht="12.75">
      <c r="B167" s="21"/>
      <c r="C167" s="9"/>
      <c r="D167" s="2"/>
      <c r="E167" s="2"/>
      <c r="F167" s="19"/>
      <c r="G167" s="15"/>
      <c r="H167" s="38"/>
      <c r="I167" s="15"/>
    </row>
    <row r="168" spans="2:9" s="13" customFormat="1" ht="12.75">
      <c r="B168" s="8">
        <v>32</v>
      </c>
      <c r="C168" s="9" t="s">
        <v>50</v>
      </c>
      <c r="D168" s="2"/>
      <c r="E168" s="2"/>
      <c r="F168" s="15"/>
      <c r="G168" s="15" t="s">
        <v>191</v>
      </c>
      <c r="H168" s="38"/>
      <c r="I168" s="15" t="s">
        <v>191</v>
      </c>
    </row>
    <row r="169" spans="2:9" s="13" customFormat="1" ht="12.75">
      <c r="B169" s="8"/>
      <c r="C169" s="9"/>
      <c r="D169" s="2"/>
      <c r="E169" s="2"/>
      <c r="F169" s="15"/>
      <c r="G169" s="15"/>
      <c r="H169" s="38"/>
      <c r="I169" s="15"/>
    </row>
    <row r="170" spans="2:9" s="13" customFormat="1" ht="12.75">
      <c r="B170" s="8">
        <v>33</v>
      </c>
      <c r="C170" s="36" t="s">
        <v>6</v>
      </c>
      <c r="D170" s="2"/>
      <c r="E170" s="2"/>
      <c r="F170" s="15"/>
      <c r="G170" s="15"/>
      <c r="H170" s="38"/>
      <c r="I170" s="15"/>
    </row>
    <row r="171" spans="2:9" s="13" customFormat="1" ht="12.75">
      <c r="B171" s="8"/>
      <c r="C171" s="36"/>
      <c r="D171" s="2"/>
      <c r="E171" s="2"/>
      <c r="F171" s="15"/>
      <c r="G171" s="15"/>
      <c r="H171" s="38"/>
      <c r="I171" s="15"/>
    </row>
    <row r="172" spans="1:9" s="20" customFormat="1" ht="12.75">
      <c r="A172" s="20">
        <v>123</v>
      </c>
      <c r="B172" s="21">
        <v>34</v>
      </c>
      <c r="C172" s="21"/>
      <c r="D172" s="7" t="s">
        <v>100</v>
      </c>
      <c r="E172" s="7"/>
      <c r="F172" s="19"/>
      <c r="G172" s="19" t="s">
        <v>191</v>
      </c>
      <c r="H172" s="40"/>
      <c r="I172" s="19" t="s">
        <v>191</v>
      </c>
    </row>
    <row r="173" spans="2:9" s="20" customFormat="1" ht="12.75">
      <c r="B173" s="21"/>
      <c r="C173" s="21"/>
      <c r="D173" s="7"/>
      <c r="E173" s="7"/>
      <c r="F173" s="19"/>
      <c r="G173" s="19"/>
      <c r="H173" s="40"/>
      <c r="I173" s="19"/>
    </row>
    <row r="174" spans="1:9" s="20" customFormat="1" ht="12.75">
      <c r="A174" s="20">
        <v>124</v>
      </c>
      <c r="B174" s="21">
        <v>35</v>
      </c>
      <c r="C174" s="21"/>
      <c r="D174" s="7" t="s">
        <v>202</v>
      </c>
      <c r="E174" s="7"/>
      <c r="F174" s="19"/>
      <c r="G174" s="19" t="s">
        <v>191</v>
      </c>
      <c r="H174" s="40"/>
      <c r="I174" s="19" t="s">
        <v>191</v>
      </c>
    </row>
    <row r="175" spans="2:9" s="20" customFormat="1" ht="12.75">
      <c r="B175" s="21"/>
      <c r="C175" s="21"/>
      <c r="D175" s="7"/>
      <c r="E175" s="7"/>
      <c r="F175" s="19"/>
      <c r="G175" s="19"/>
      <c r="H175" s="40"/>
      <c r="I175" s="19"/>
    </row>
    <row r="176" spans="1:9" s="20" customFormat="1" ht="12.75">
      <c r="A176" s="20">
        <v>126</v>
      </c>
      <c r="B176" s="21">
        <v>36</v>
      </c>
      <c r="C176" s="21"/>
      <c r="D176" s="7" t="s">
        <v>101</v>
      </c>
      <c r="E176" s="7"/>
      <c r="F176" s="19"/>
      <c r="G176" s="34" t="s">
        <v>191</v>
      </c>
      <c r="H176" s="40"/>
      <c r="I176" s="34" t="s">
        <v>191</v>
      </c>
    </row>
    <row r="177" spans="1:9" s="20" customFormat="1" ht="12.75">
      <c r="A177" s="20">
        <v>127</v>
      </c>
      <c r="B177" s="21"/>
      <c r="C177" s="21"/>
      <c r="D177" s="23"/>
      <c r="E177" s="7" t="s">
        <v>203</v>
      </c>
      <c r="F177" s="19"/>
      <c r="G177" s="19" t="s">
        <v>191</v>
      </c>
      <c r="H177" s="40"/>
      <c r="I177" s="19" t="s">
        <v>191</v>
      </c>
    </row>
    <row r="178" spans="2:9" s="20" customFormat="1" ht="12.75">
      <c r="B178" s="21"/>
      <c r="C178" s="21"/>
      <c r="D178" s="23"/>
      <c r="E178" s="7" t="s">
        <v>148</v>
      </c>
      <c r="F178" s="19"/>
      <c r="G178" s="19" t="s">
        <v>191</v>
      </c>
      <c r="H178" s="40"/>
      <c r="I178" s="19" t="s">
        <v>191</v>
      </c>
    </row>
    <row r="179" spans="2:9" s="20" customFormat="1" ht="12.75">
      <c r="B179" s="21"/>
      <c r="C179" s="21"/>
      <c r="D179" s="23"/>
      <c r="E179" s="7" t="s">
        <v>149</v>
      </c>
      <c r="F179" s="19"/>
      <c r="G179" s="19" t="s">
        <v>191</v>
      </c>
      <c r="H179" s="40"/>
      <c r="I179" s="19" t="s">
        <v>191</v>
      </c>
    </row>
    <row r="180" spans="2:9" s="20" customFormat="1" ht="12.75">
      <c r="B180" s="21"/>
      <c r="C180" s="21"/>
      <c r="D180" s="23"/>
      <c r="E180" s="7" t="s">
        <v>138</v>
      </c>
      <c r="F180" s="19"/>
      <c r="G180" s="19" t="s">
        <v>191</v>
      </c>
      <c r="H180" s="40"/>
      <c r="I180" s="19" t="s">
        <v>191</v>
      </c>
    </row>
    <row r="181" spans="2:9" s="20" customFormat="1" ht="12.75">
      <c r="B181" s="21"/>
      <c r="C181" s="21"/>
      <c r="D181" s="23"/>
      <c r="E181" s="7"/>
      <c r="F181" s="19"/>
      <c r="G181" s="19"/>
      <c r="H181" s="40"/>
      <c r="I181" s="19"/>
    </row>
    <row r="182" spans="2:9" s="20" customFormat="1" ht="12.75">
      <c r="B182" s="21">
        <v>37</v>
      </c>
      <c r="C182" s="21"/>
      <c r="D182" s="7" t="s">
        <v>154</v>
      </c>
      <c r="E182" s="7"/>
      <c r="F182" s="19"/>
      <c r="G182" s="34" t="s">
        <v>191</v>
      </c>
      <c r="H182" s="40"/>
      <c r="I182" s="34" t="s">
        <v>191</v>
      </c>
    </row>
    <row r="183" spans="2:9" s="20" customFormat="1" ht="12.75">
      <c r="B183" s="21"/>
      <c r="C183" s="21"/>
      <c r="D183" s="7"/>
      <c r="E183" s="7"/>
      <c r="F183" s="19"/>
      <c r="G183" s="19"/>
      <c r="H183" s="40"/>
      <c r="I183" s="19"/>
    </row>
    <row r="184" spans="2:9" s="20" customFormat="1" ht="12.75">
      <c r="B184" s="21">
        <v>38</v>
      </c>
      <c r="C184" s="21"/>
      <c r="D184" s="7" t="s">
        <v>150</v>
      </c>
      <c r="E184" s="7"/>
      <c r="F184" s="19"/>
      <c r="G184" s="34" t="s">
        <v>191</v>
      </c>
      <c r="H184" s="40"/>
      <c r="I184" s="34" t="s">
        <v>191</v>
      </c>
    </row>
    <row r="185" spans="1:9" s="20" customFormat="1" ht="12.75">
      <c r="A185" s="20">
        <v>130</v>
      </c>
      <c r="B185" s="21"/>
      <c r="C185" s="21"/>
      <c r="D185" s="23"/>
      <c r="E185" s="7" t="s">
        <v>28</v>
      </c>
      <c r="F185" s="19"/>
      <c r="G185" s="19" t="s">
        <v>191</v>
      </c>
      <c r="H185" s="40"/>
      <c r="I185" s="19" t="s">
        <v>191</v>
      </c>
    </row>
    <row r="186" spans="1:9" s="20" customFormat="1" ht="12.75">
      <c r="A186" s="20">
        <v>131</v>
      </c>
      <c r="B186" s="21"/>
      <c r="C186" s="21"/>
      <c r="D186" s="23"/>
      <c r="E186" s="7" t="s">
        <v>27</v>
      </c>
      <c r="F186" s="19"/>
      <c r="G186" s="19" t="s">
        <v>191</v>
      </c>
      <c r="H186" s="40"/>
      <c r="I186" s="19" t="s">
        <v>191</v>
      </c>
    </row>
    <row r="187" spans="2:9" s="20" customFormat="1" ht="12.75">
      <c r="B187" s="21"/>
      <c r="C187" s="21"/>
      <c r="D187" s="23"/>
      <c r="E187" s="7" t="s">
        <v>152</v>
      </c>
      <c r="F187" s="19"/>
      <c r="G187" s="19" t="s">
        <v>191</v>
      </c>
      <c r="H187" s="40"/>
      <c r="I187" s="19" t="s">
        <v>191</v>
      </c>
    </row>
    <row r="188" spans="2:9" s="20" customFormat="1" ht="12.75">
      <c r="B188" s="21"/>
      <c r="C188" s="21"/>
      <c r="D188" s="23"/>
      <c r="E188" s="7" t="s">
        <v>151</v>
      </c>
      <c r="F188" s="19"/>
      <c r="G188" s="19" t="s">
        <v>191</v>
      </c>
      <c r="H188" s="40"/>
      <c r="I188" s="19" t="s">
        <v>191</v>
      </c>
    </row>
    <row r="189" spans="2:9" s="20" customFormat="1" ht="12.75">
      <c r="B189" s="21"/>
      <c r="C189" s="21"/>
      <c r="D189" s="23"/>
      <c r="E189" s="7"/>
      <c r="F189" s="19"/>
      <c r="G189" s="19"/>
      <c r="H189" s="40"/>
      <c r="I189" s="19"/>
    </row>
    <row r="190" spans="1:9" s="20" customFormat="1" ht="12.75">
      <c r="A190" s="20">
        <v>132</v>
      </c>
      <c r="B190" s="21">
        <v>39</v>
      </c>
      <c r="C190" s="21"/>
      <c r="D190" s="7" t="s">
        <v>102</v>
      </c>
      <c r="E190" s="7"/>
      <c r="F190" s="19"/>
      <c r="G190" s="34" t="s">
        <v>191</v>
      </c>
      <c r="H190" s="40"/>
      <c r="I190" s="34" t="s">
        <v>191</v>
      </c>
    </row>
    <row r="191" spans="1:9" s="20" customFormat="1" ht="12.75">
      <c r="A191" s="20">
        <v>133</v>
      </c>
      <c r="B191" s="21"/>
      <c r="C191" s="21"/>
      <c r="D191" s="7"/>
      <c r="E191" s="7" t="s">
        <v>29</v>
      </c>
      <c r="F191" s="19"/>
      <c r="G191" s="19" t="s">
        <v>191</v>
      </c>
      <c r="H191" s="40"/>
      <c r="I191" s="19" t="s">
        <v>191</v>
      </c>
    </row>
    <row r="192" spans="1:9" s="20" customFormat="1" ht="12.75">
      <c r="A192" s="20">
        <v>134</v>
      </c>
      <c r="B192" s="21"/>
      <c r="C192" s="21"/>
      <c r="D192" s="7"/>
      <c r="E192" s="7" t="s">
        <v>167</v>
      </c>
      <c r="F192" s="19"/>
      <c r="G192" s="19" t="s">
        <v>191</v>
      </c>
      <c r="H192" s="40"/>
      <c r="I192" s="19" t="s">
        <v>191</v>
      </c>
    </row>
    <row r="193" spans="2:9" s="20" customFormat="1" ht="12.75">
      <c r="B193" s="21"/>
      <c r="C193" s="21"/>
      <c r="D193" s="7"/>
      <c r="E193" s="7"/>
      <c r="F193" s="19"/>
      <c r="G193" s="19"/>
      <c r="H193" s="40"/>
      <c r="I193" s="19"/>
    </row>
    <row r="194" spans="2:9" s="20" customFormat="1" ht="12.75">
      <c r="B194" s="21">
        <v>40</v>
      </c>
      <c r="C194" s="21"/>
      <c r="D194" s="7" t="s">
        <v>204</v>
      </c>
      <c r="E194" s="7"/>
      <c r="F194" s="19"/>
      <c r="G194" s="19" t="s">
        <v>191</v>
      </c>
      <c r="H194" s="40"/>
      <c r="I194" s="19" t="s">
        <v>191</v>
      </c>
    </row>
    <row r="195" spans="2:9" s="20" customFormat="1" ht="12.75">
      <c r="B195" s="21"/>
      <c r="C195" s="21"/>
      <c r="D195" s="7"/>
      <c r="E195" s="7"/>
      <c r="F195" s="19"/>
      <c r="G195" s="19"/>
      <c r="H195" s="40"/>
      <c r="I195" s="19"/>
    </row>
    <row r="196" spans="1:9" s="5" customFormat="1" ht="12.75">
      <c r="A196" s="5">
        <v>135</v>
      </c>
      <c r="B196" s="5">
        <v>41</v>
      </c>
      <c r="C196" s="5" t="s">
        <v>20</v>
      </c>
      <c r="G196" s="35" t="s">
        <v>191</v>
      </c>
      <c r="H196" s="38"/>
      <c r="I196" s="35" t="s">
        <v>191</v>
      </c>
    </row>
    <row r="197" spans="2:9" s="20" customFormat="1" ht="12.75">
      <c r="B197" s="21"/>
      <c r="C197" s="7"/>
      <c r="D197" s="7"/>
      <c r="E197" s="7"/>
      <c r="F197" s="19"/>
      <c r="G197" s="18"/>
      <c r="H197" s="48"/>
      <c r="I197" s="18"/>
    </row>
    <row r="198" spans="1:9" s="5" customFormat="1" ht="12.75">
      <c r="A198" s="5">
        <v>136</v>
      </c>
      <c r="B198" s="5">
        <v>42</v>
      </c>
      <c r="C198" s="5" t="s">
        <v>21</v>
      </c>
      <c r="G198" s="15"/>
      <c r="H198" s="38"/>
      <c r="I198" s="15"/>
    </row>
    <row r="199" spans="2:9" s="20" customFormat="1" ht="12.75">
      <c r="B199" s="21">
        <v>43</v>
      </c>
      <c r="C199" s="21"/>
      <c r="D199" s="7" t="s">
        <v>111</v>
      </c>
      <c r="E199" s="7"/>
      <c r="F199" s="19"/>
      <c r="G199" s="34" t="s">
        <v>191</v>
      </c>
      <c r="H199" s="40"/>
      <c r="I199" s="34" t="s">
        <v>191</v>
      </c>
    </row>
    <row r="200" spans="2:9" s="20" customFormat="1" ht="12.75">
      <c r="B200" s="21"/>
      <c r="C200" s="21"/>
      <c r="D200" s="7"/>
      <c r="E200" s="7"/>
      <c r="F200" s="19"/>
      <c r="G200" s="19"/>
      <c r="H200" s="40"/>
      <c r="I200" s="19"/>
    </row>
    <row r="201" spans="1:9" s="20" customFormat="1" ht="12.75">
      <c r="A201" s="20">
        <v>137</v>
      </c>
      <c r="B201" s="21">
        <v>44</v>
      </c>
      <c r="C201" s="21"/>
      <c r="D201" s="7" t="s">
        <v>103</v>
      </c>
      <c r="E201" s="7"/>
      <c r="F201" s="19"/>
      <c r="G201" s="34" t="s">
        <v>191</v>
      </c>
      <c r="H201" s="40"/>
      <c r="I201" s="34" t="s">
        <v>191</v>
      </c>
    </row>
    <row r="202" spans="1:9" s="20" customFormat="1" ht="12.75">
      <c r="A202" s="20">
        <v>139</v>
      </c>
      <c r="B202" s="21"/>
      <c r="C202" s="21"/>
      <c r="D202" s="23"/>
      <c r="E202" s="7" t="s">
        <v>30</v>
      </c>
      <c r="F202" s="19"/>
      <c r="G202" s="19" t="s">
        <v>191</v>
      </c>
      <c r="H202" s="40"/>
      <c r="I202" s="19" t="s">
        <v>191</v>
      </c>
    </row>
    <row r="203" spans="1:9" s="20" customFormat="1" ht="12.75">
      <c r="A203" s="20">
        <v>140</v>
      </c>
      <c r="B203" s="21"/>
      <c r="C203" s="21"/>
      <c r="D203" s="23"/>
      <c r="E203" s="7" t="s">
        <v>104</v>
      </c>
      <c r="F203" s="19"/>
      <c r="G203" s="19" t="s">
        <v>191</v>
      </c>
      <c r="H203" s="40"/>
      <c r="I203" s="19" t="s">
        <v>191</v>
      </c>
    </row>
    <row r="204" spans="1:9" s="20" customFormat="1" ht="12.75">
      <c r="A204" s="20">
        <v>141</v>
      </c>
      <c r="B204" s="21"/>
      <c r="C204" s="21"/>
      <c r="D204" s="23"/>
      <c r="E204" s="7" t="s">
        <v>105</v>
      </c>
      <c r="F204" s="19"/>
      <c r="G204" s="19" t="s">
        <v>191</v>
      </c>
      <c r="H204" s="40"/>
      <c r="I204" s="19" t="s">
        <v>191</v>
      </c>
    </row>
    <row r="205" spans="1:9" s="20" customFormat="1" ht="12.75">
      <c r="A205" s="20">
        <v>142</v>
      </c>
      <c r="B205" s="21"/>
      <c r="C205" s="21"/>
      <c r="D205" s="23"/>
      <c r="E205" s="7" t="s">
        <v>106</v>
      </c>
      <c r="F205" s="19"/>
      <c r="G205" s="19" t="s">
        <v>191</v>
      </c>
      <c r="H205" s="40"/>
      <c r="I205" s="19" t="s">
        <v>191</v>
      </c>
    </row>
    <row r="206" spans="2:9" s="20" customFormat="1" ht="12.75">
      <c r="B206" s="21"/>
      <c r="C206" s="21"/>
      <c r="D206" s="23"/>
      <c r="E206" s="7" t="s">
        <v>107</v>
      </c>
      <c r="F206" s="19"/>
      <c r="G206" s="19" t="s">
        <v>191</v>
      </c>
      <c r="H206" s="40"/>
      <c r="I206" s="19" t="s">
        <v>191</v>
      </c>
    </row>
    <row r="207" spans="2:9" s="20" customFormat="1" ht="12.75">
      <c r="B207" s="21"/>
      <c r="C207" s="21"/>
      <c r="D207" s="23"/>
      <c r="E207" s="11" t="s">
        <v>51</v>
      </c>
      <c r="F207" s="33"/>
      <c r="G207" s="19" t="s">
        <v>191</v>
      </c>
      <c r="H207" s="40"/>
      <c r="I207" s="19" t="s">
        <v>191</v>
      </c>
    </row>
    <row r="208" spans="2:9" s="20" customFormat="1" ht="12.75">
      <c r="B208" s="21"/>
      <c r="C208" s="21"/>
      <c r="D208" s="23"/>
      <c r="E208" s="6" t="s">
        <v>52</v>
      </c>
      <c r="F208" s="33"/>
      <c r="G208" s="19" t="s">
        <v>191</v>
      </c>
      <c r="H208" s="40"/>
      <c r="I208" s="19" t="s">
        <v>191</v>
      </c>
    </row>
    <row r="209" spans="2:9" s="20" customFormat="1" ht="12.75">
      <c r="B209" s="21"/>
      <c r="C209" s="21"/>
      <c r="D209" s="23"/>
      <c r="E209" s="11" t="s">
        <v>53</v>
      </c>
      <c r="F209" s="33"/>
      <c r="G209" s="19" t="s">
        <v>191</v>
      </c>
      <c r="H209" s="40"/>
      <c r="I209" s="19" t="s">
        <v>191</v>
      </c>
    </row>
    <row r="210" spans="2:9" s="20" customFormat="1" ht="12.75">
      <c r="B210" s="21"/>
      <c r="C210" s="21"/>
      <c r="D210" s="23"/>
      <c r="E210" s="6" t="s">
        <v>168</v>
      </c>
      <c r="F210" s="33"/>
      <c r="G210" s="19" t="s">
        <v>191</v>
      </c>
      <c r="H210" s="40"/>
      <c r="I210" s="19" t="s">
        <v>191</v>
      </c>
    </row>
    <row r="211" spans="2:9" s="20" customFormat="1" ht="12.75">
      <c r="B211" s="21"/>
      <c r="C211" s="21"/>
      <c r="D211" s="23"/>
      <c r="E211" s="11" t="s">
        <v>54</v>
      </c>
      <c r="F211" s="33"/>
      <c r="G211" s="19" t="s">
        <v>191</v>
      </c>
      <c r="H211" s="40"/>
      <c r="I211" s="19" t="s">
        <v>191</v>
      </c>
    </row>
    <row r="212" spans="2:9" s="20" customFormat="1" ht="12.75">
      <c r="B212" s="21"/>
      <c r="C212" s="21"/>
      <c r="D212" s="23"/>
      <c r="E212" s="6" t="s">
        <v>55</v>
      </c>
      <c r="F212" s="33"/>
      <c r="G212" s="19" t="s">
        <v>191</v>
      </c>
      <c r="H212" s="40"/>
      <c r="I212" s="19" t="s">
        <v>191</v>
      </c>
    </row>
    <row r="213" spans="2:9" s="20" customFormat="1" ht="12.75">
      <c r="B213" s="21"/>
      <c r="C213" s="21"/>
      <c r="D213" s="23"/>
      <c r="E213" s="11" t="s">
        <v>83</v>
      </c>
      <c r="F213" s="33"/>
      <c r="G213" s="19" t="s">
        <v>191</v>
      </c>
      <c r="H213" s="40"/>
      <c r="I213" s="19" t="s">
        <v>191</v>
      </c>
    </row>
    <row r="214" spans="1:9" s="20" customFormat="1" ht="12.75">
      <c r="A214" s="20">
        <v>143</v>
      </c>
      <c r="B214" s="21"/>
      <c r="C214" s="21"/>
      <c r="D214" s="23"/>
      <c r="E214" s="7" t="s">
        <v>57</v>
      </c>
      <c r="F214" s="19"/>
      <c r="G214" s="19" t="s">
        <v>191</v>
      </c>
      <c r="H214" s="40"/>
      <c r="I214" s="19" t="s">
        <v>191</v>
      </c>
    </row>
    <row r="215" spans="1:9" s="20" customFormat="1" ht="12.75">
      <c r="A215" s="20">
        <v>144</v>
      </c>
      <c r="B215" s="21"/>
      <c r="C215" s="21"/>
      <c r="D215" s="23"/>
      <c r="E215" s="7" t="s">
        <v>59</v>
      </c>
      <c r="F215" s="19"/>
      <c r="G215" s="19" t="s">
        <v>191</v>
      </c>
      <c r="H215" s="40"/>
      <c r="I215" s="19" t="s">
        <v>191</v>
      </c>
    </row>
    <row r="216" spans="1:9" s="20" customFormat="1" ht="12.75">
      <c r="A216" s="20">
        <v>145</v>
      </c>
      <c r="B216" s="21"/>
      <c r="C216" s="21"/>
      <c r="D216" s="23"/>
      <c r="E216" s="7" t="s">
        <v>58</v>
      </c>
      <c r="F216" s="19"/>
      <c r="G216" s="19" t="s">
        <v>191</v>
      </c>
      <c r="H216" s="40"/>
      <c r="I216" s="19" t="s">
        <v>191</v>
      </c>
    </row>
    <row r="217" spans="1:9" s="20" customFormat="1" ht="12.75">
      <c r="A217" s="20">
        <v>146</v>
      </c>
      <c r="B217" s="21"/>
      <c r="C217" s="21"/>
      <c r="D217" s="23"/>
      <c r="E217" s="7" t="s">
        <v>56</v>
      </c>
      <c r="F217" s="19"/>
      <c r="G217" s="19" t="s">
        <v>191</v>
      </c>
      <c r="H217" s="40"/>
      <c r="I217" s="19" t="s">
        <v>191</v>
      </c>
    </row>
    <row r="218" spans="1:9" s="20" customFormat="1" ht="12.75">
      <c r="A218" s="20">
        <v>147</v>
      </c>
      <c r="B218" s="21"/>
      <c r="C218" s="21"/>
      <c r="D218" s="23"/>
      <c r="E218" s="7" t="s">
        <v>31</v>
      </c>
      <c r="F218" s="19"/>
      <c r="G218" s="19" t="s">
        <v>191</v>
      </c>
      <c r="H218" s="40"/>
      <c r="I218" s="19" t="s">
        <v>191</v>
      </c>
    </row>
    <row r="219" spans="1:9" s="20" customFormat="1" ht="12.75">
      <c r="A219" s="20">
        <v>151</v>
      </c>
      <c r="B219" s="21"/>
      <c r="C219" s="21"/>
      <c r="D219" s="23"/>
      <c r="E219" s="7" t="s">
        <v>153</v>
      </c>
      <c r="F219" s="19"/>
      <c r="G219" s="19" t="s">
        <v>191</v>
      </c>
      <c r="H219" s="40"/>
      <c r="I219" s="19" t="s">
        <v>191</v>
      </c>
    </row>
    <row r="220" spans="2:9" s="20" customFormat="1" ht="12.75">
      <c r="B220" s="21"/>
      <c r="C220" s="21"/>
      <c r="D220" s="23"/>
      <c r="E220" s="7" t="s">
        <v>169</v>
      </c>
      <c r="F220" s="19"/>
      <c r="G220" s="19" t="s">
        <v>191</v>
      </c>
      <c r="H220" s="40"/>
      <c r="I220" s="19" t="s">
        <v>191</v>
      </c>
    </row>
    <row r="221" spans="2:9" s="20" customFormat="1" ht="12.75">
      <c r="B221" s="21"/>
      <c r="C221" s="21"/>
      <c r="D221" s="23"/>
      <c r="E221" s="7"/>
      <c r="F221" s="19"/>
      <c r="G221" s="19"/>
      <c r="H221" s="40"/>
      <c r="I221" s="19"/>
    </row>
    <row r="222" spans="1:9" s="20" customFormat="1" ht="12.75">
      <c r="A222" s="20">
        <v>153</v>
      </c>
      <c r="B222" s="21">
        <v>45</v>
      </c>
      <c r="C222" s="21"/>
      <c r="D222" s="7" t="s">
        <v>32</v>
      </c>
      <c r="E222" s="7"/>
      <c r="F222" s="19"/>
      <c r="G222" s="34" t="s">
        <v>191</v>
      </c>
      <c r="H222" s="40"/>
      <c r="I222" s="34" t="s">
        <v>191</v>
      </c>
    </row>
    <row r="223" spans="1:9" s="20" customFormat="1" ht="12.75">
      <c r="A223" s="20">
        <v>154</v>
      </c>
      <c r="B223" s="21"/>
      <c r="C223" s="21"/>
      <c r="D223" s="23"/>
      <c r="E223" s="7" t="s">
        <v>147</v>
      </c>
      <c r="F223" s="19"/>
      <c r="G223" s="19" t="s">
        <v>191</v>
      </c>
      <c r="H223" s="40"/>
      <c r="I223" s="19" t="s">
        <v>191</v>
      </c>
    </row>
    <row r="224" spans="1:9" s="20" customFormat="1" ht="12.75">
      <c r="A224" s="20">
        <v>155</v>
      </c>
      <c r="B224" s="21"/>
      <c r="C224" s="21"/>
      <c r="D224" s="23"/>
      <c r="E224" s="7" t="s">
        <v>84</v>
      </c>
      <c r="F224" s="19"/>
      <c r="G224" s="19" t="s">
        <v>191</v>
      </c>
      <c r="H224" s="40"/>
      <c r="I224" s="19" t="s">
        <v>191</v>
      </c>
    </row>
    <row r="225" spans="2:9" s="20" customFormat="1" ht="12.75">
      <c r="B225" s="21"/>
      <c r="C225" s="21"/>
      <c r="D225" s="23"/>
      <c r="E225" s="7" t="s">
        <v>170</v>
      </c>
      <c r="F225" s="19"/>
      <c r="G225" s="19" t="s">
        <v>191</v>
      </c>
      <c r="H225" s="40"/>
      <c r="I225" s="19" t="s">
        <v>191</v>
      </c>
    </row>
    <row r="226" spans="2:9" s="20" customFormat="1" ht="12.75">
      <c r="B226" s="21"/>
      <c r="C226" s="21"/>
      <c r="D226" s="23"/>
      <c r="E226" s="7" t="s">
        <v>171</v>
      </c>
      <c r="F226" s="19"/>
      <c r="G226" s="19" t="s">
        <v>191</v>
      </c>
      <c r="H226" s="40"/>
      <c r="I226" s="19" t="s">
        <v>191</v>
      </c>
    </row>
    <row r="227" spans="1:9" s="20" customFormat="1" ht="12.75">
      <c r="A227" s="20">
        <v>156</v>
      </c>
      <c r="B227" s="21"/>
      <c r="C227" s="21"/>
      <c r="D227" s="23"/>
      <c r="E227" s="7" t="s">
        <v>60</v>
      </c>
      <c r="F227" s="19"/>
      <c r="G227" s="19" t="s">
        <v>191</v>
      </c>
      <c r="H227" s="40"/>
      <c r="I227" s="19" t="s">
        <v>191</v>
      </c>
    </row>
    <row r="228" spans="2:9" s="20" customFormat="1" ht="12.75">
      <c r="B228" s="21"/>
      <c r="C228" s="21"/>
      <c r="D228" s="23"/>
      <c r="E228" s="7"/>
      <c r="F228" s="19"/>
      <c r="G228" s="19"/>
      <c r="H228" s="40"/>
      <c r="I228" s="19"/>
    </row>
    <row r="229" spans="1:9" s="20" customFormat="1" ht="12.75">
      <c r="A229" s="20">
        <v>152</v>
      </c>
      <c r="B229" s="21">
        <v>46</v>
      </c>
      <c r="C229" s="21"/>
      <c r="D229" s="7" t="s">
        <v>96</v>
      </c>
      <c r="E229" s="7"/>
      <c r="F229" s="19"/>
      <c r="G229" s="34" t="s">
        <v>191</v>
      </c>
      <c r="H229" s="40"/>
      <c r="I229" s="34" t="s">
        <v>191</v>
      </c>
    </row>
    <row r="230" spans="2:9" s="20" customFormat="1" ht="12.75">
      <c r="B230" s="21"/>
      <c r="C230" s="21"/>
      <c r="D230" s="7"/>
      <c r="E230" s="7" t="s">
        <v>139</v>
      </c>
      <c r="F230" s="19"/>
      <c r="G230" s="19" t="s">
        <v>191</v>
      </c>
      <c r="H230" s="40"/>
      <c r="I230" s="19" t="s">
        <v>191</v>
      </c>
    </row>
    <row r="231" spans="2:9" s="20" customFormat="1" ht="12.75">
      <c r="B231" s="21"/>
      <c r="C231" s="21"/>
      <c r="D231" s="7"/>
      <c r="E231" s="7" t="s">
        <v>140</v>
      </c>
      <c r="F231" s="19"/>
      <c r="G231" s="19" t="s">
        <v>191</v>
      </c>
      <c r="H231" s="40"/>
      <c r="I231" s="19" t="s">
        <v>191</v>
      </c>
    </row>
    <row r="232" spans="2:9" s="20" customFormat="1" ht="12.75">
      <c r="B232" s="21"/>
      <c r="C232" s="21"/>
      <c r="D232" s="7"/>
      <c r="E232" s="7" t="s">
        <v>141</v>
      </c>
      <c r="F232" s="19"/>
      <c r="G232" s="19" t="s">
        <v>191</v>
      </c>
      <c r="H232" s="40"/>
      <c r="I232" s="19" t="s">
        <v>191</v>
      </c>
    </row>
    <row r="233" spans="2:9" s="20" customFormat="1" ht="12.75">
      <c r="B233" s="21"/>
      <c r="C233" s="21"/>
      <c r="D233" s="7"/>
      <c r="E233" s="7" t="s">
        <v>144</v>
      </c>
      <c r="F233" s="19"/>
      <c r="G233" s="19" t="s">
        <v>191</v>
      </c>
      <c r="H233" s="40"/>
      <c r="I233" s="19" t="s">
        <v>191</v>
      </c>
    </row>
    <row r="234" spans="2:9" s="20" customFormat="1" ht="12.75">
      <c r="B234" s="21"/>
      <c r="C234" s="21"/>
      <c r="D234" s="7"/>
      <c r="E234" s="7" t="s">
        <v>146</v>
      </c>
      <c r="F234" s="19"/>
      <c r="G234" s="19" t="s">
        <v>191</v>
      </c>
      <c r="H234" s="40"/>
      <c r="I234" s="19" t="s">
        <v>191</v>
      </c>
    </row>
    <row r="235" spans="2:9" s="20" customFormat="1" ht="12.75">
      <c r="B235" s="21"/>
      <c r="C235" s="21"/>
      <c r="D235" s="7"/>
      <c r="E235" s="7"/>
      <c r="F235" s="19"/>
      <c r="G235" s="19"/>
      <c r="H235" s="40"/>
      <c r="I235" s="19"/>
    </row>
    <row r="236" spans="2:9" s="20" customFormat="1" ht="12.75">
      <c r="B236" s="21">
        <v>47</v>
      </c>
      <c r="C236" s="21"/>
      <c r="D236" s="7" t="s">
        <v>174</v>
      </c>
      <c r="E236" s="7"/>
      <c r="F236" s="19"/>
      <c r="G236" s="34" t="s">
        <v>191</v>
      </c>
      <c r="H236" s="40"/>
      <c r="I236" s="34" t="s">
        <v>191</v>
      </c>
    </row>
    <row r="237" spans="2:9" s="20" customFormat="1" ht="12.75">
      <c r="B237" s="21"/>
      <c r="C237" s="21"/>
      <c r="D237" s="7"/>
      <c r="E237" s="7" t="s">
        <v>172</v>
      </c>
      <c r="F237" s="19"/>
      <c r="G237" s="19" t="s">
        <v>191</v>
      </c>
      <c r="H237" s="40"/>
      <c r="I237" s="19" t="s">
        <v>191</v>
      </c>
    </row>
    <row r="238" spans="2:9" s="20" customFormat="1" ht="12.75">
      <c r="B238" s="21"/>
      <c r="C238" s="21"/>
      <c r="D238" s="7"/>
      <c r="E238" s="7" t="s">
        <v>173</v>
      </c>
      <c r="F238" s="19"/>
      <c r="G238" s="19" t="s">
        <v>191</v>
      </c>
      <c r="H238" s="40"/>
      <c r="I238" s="19" t="s">
        <v>191</v>
      </c>
    </row>
    <row r="239" spans="2:9" s="20" customFormat="1" ht="12.75">
      <c r="B239" s="21"/>
      <c r="C239" s="21"/>
      <c r="D239" s="7"/>
      <c r="E239" s="7"/>
      <c r="F239" s="19"/>
      <c r="G239" s="19"/>
      <c r="H239" s="40"/>
      <c r="I239" s="19"/>
    </row>
    <row r="240" spans="1:9" s="20" customFormat="1" ht="12.75">
      <c r="A240" s="20">
        <v>157</v>
      </c>
      <c r="B240" s="21">
        <v>48</v>
      </c>
      <c r="C240" s="21"/>
      <c r="D240" s="7" t="s">
        <v>189</v>
      </c>
      <c r="E240" s="7"/>
      <c r="F240" s="19"/>
      <c r="G240" s="34" t="s">
        <v>191</v>
      </c>
      <c r="H240" s="40"/>
      <c r="I240" s="34" t="s">
        <v>191</v>
      </c>
    </row>
    <row r="241" spans="1:9" s="20" customFormat="1" ht="12.75">
      <c r="A241" s="20">
        <v>158</v>
      </c>
      <c r="B241" s="21"/>
      <c r="C241" s="21"/>
      <c r="D241" s="7"/>
      <c r="E241" s="7" t="s">
        <v>175</v>
      </c>
      <c r="F241" s="19"/>
      <c r="G241" s="19" t="s">
        <v>191</v>
      </c>
      <c r="H241" s="40"/>
      <c r="I241" s="19" t="s">
        <v>191</v>
      </c>
    </row>
    <row r="242" spans="1:9" s="20" customFormat="1" ht="12.75">
      <c r="A242" s="20">
        <v>159</v>
      </c>
      <c r="B242" s="21"/>
      <c r="C242" s="21"/>
      <c r="D242" s="7"/>
      <c r="E242" s="7" t="s">
        <v>33</v>
      </c>
      <c r="F242" s="19"/>
      <c r="G242" s="19" t="s">
        <v>191</v>
      </c>
      <c r="H242" s="40"/>
      <c r="I242" s="19" t="s">
        <v>191</v>
      </c>
    </row>
    <row r="243" spans="2:9" s="20" customFormat="1" ht="12.75">
      <c r="B243" s="21"/>
      <c r="C243" s="21"/>
      <c r="D243" s="7"/>
      <c r="E243" s="7"/>
      <c r="F243" s="19"/>
      <c r="G243" s="19"/>
      <c r="H243" s="40"/>
      <c r="I243" s="19"/>
    </row>
    <row r="244" spans="1:9" s="13" customFormat="1" ht="12.75">
      <c r="A244" s="13">
        <v>160</v>
      </c>
      <c r="B244" s="8">
        <v>49</v>
      </c>
      <c r="C244" s="5" t="s">
        <v>26</v>
      </c>
      <c r="D244" s="2"/>
      <c r="E244" s="2"/>
      <c r="F244" s="15"/>
      <c r="G244" s="35" t="s">
        <v>191</v>
      </c>
      <c r="H244" s="38"/>
      <c r="I244" s="35" t="s">
        <v>191</v>
      </c>
    </row>
    <row r="245" spans="2:9" s="20" customFormat="1" ht="12.75">
      <c r="B245" s="21"/>
      <c r="C245" s="23"/>
      <c r="D245" s="7"/>
      <c r="E245" s="7"/>
      <c r="F245" s="19"/>
      <c r="G245" s="40"/>
      <c r="H245" s="40"/>
      <c r="I245" s="40"/>
    </row>
    <row r="246" spans="1:9" s="20" customFormat="1" ht="12.75">
      <c r="A246" s="20">
        <v>161</v>
      </c>
      <c r="B246" s="21">
        <v>50</v>
      </c>
      <c r="C246" s="8" t="s">
        <v>208</v>
      </c>
      <c r="D246" s="2"/>
      <c r="E246" s="2"/>
      <c r="F246" s="15"/>
      <c r="G246" s="35" t="s">
        <v>191</v>
      </c>
      <c r="H246" s="38"/>
      <c r="I246" s="35" t="s">
        <v>191</v>
      </c>
    </row>
    <row r="247" spans="2:9" s="20" customFormat="1" ht="12.75">
      <c r="B247" s="21"/>
      <c r="C247" s="2"/>
      <c r="D247" s="2"/>
      <c r="E247" s="2"/>
      <c r="F247" s="15"/>
      <c r="G247" s="15"/>
      <c r="H247" s="38"/>
      <c r="I247" s="15"/>
    </row>
    <row r="248" spans="1:9" s="13" customFormat="1" ht="12.75">
      <c r="A248" s="13">
        <v>162</v>
      </c>
      <c r="B248" s="8">
        <v>51</v>
      </c>
      <c r="C248" s="2" t="s">
        <v>34</v>
      </c>
      <c r="D248" s="2"/>
      <c r="E248" s="2"/>
      <c r="F248" s="15"/>
      <c r="G248" s="15"/>
      <c r="H248" s="38"/>
      <c r="I248" s="15"/>
    </row>
    <row r="249" spans="2:9" s="13" customFormat="1" ht="12.75">
      <c r="B249" s="8"/>
      <c r="C249" s="2"/>
      <c r="D249" s="2"/>
      <c r="E249" s="2"/>
      <c r="F249" s="15"/>
      <c r="G249" s="15"/>
      <c r="H249" s="38"/>
      <c r="I249" s="15"/>
    </row>
    <row r="250" spans="1:9" s="13" customFormat="1" ht="12.75">
      <c r="A250" s="13">
        <v>163</v>
      </c>
      <c r="B250" s="8">
        <v>52</v>
      </c>
      <c r="C250" s="5" t="s">
        <v>6</v>
      </c>
      <c r="D250" s="2"/>
      <c r="E250" s="2"/>
      <c r="F250" s="15"/>
      <c r="G250" s="15"/>
      <c r="H250" s="38"/>
      <c r="I250" s="15"/>
    </row>
    <row r="251" spans="2:9" s="13" customFormat="1" ht="12.75">
      <c r="B251" s="8"/>
      <c r="C251" s="5"/>
      <c r="D251" s="2"/>
      <c r="E251" s="2"/>
      <c r="F251" s="15"/>
      <c r="G251" s="15"/>
      <c r="H251" s="38"/>
      <c r="I251" s="15"/>
    </row>
    <row r="252" spans="2:9" s="20" customFormat="1" ht="12.75">
      <c r="B252" s="21">
        <v>53</v>
      </c>
      <c r="C252" s="7"/>
      <c r="D252" s="7" t="s">
        <v>176</v>
      </c>
      <c r="E252" s="7"/>
      <c r="F252" s="19"/>
      <c r="G252" s="34" t="s">
        <v>191</v>
      </c>
      <c r="H252" s="40"/>
      <c r="I252" s="34" t="s">
        <v>191</v>
      </c>
    </row>
    <row r="253" spans="2:9" s="20" customFormat="1" ht="12.75">
      <c r="B253" s="21"/>
      <c r="C253" s="7"/>
      <c r="D253" s="7"/>
      <c r="E253" s="7" t="s">
        <v>178</v>
      </c>
      <c r="F253" s="19"/>
      <c r="G253" s="19" t="s">
        <v>191</v>
      </c>
      <c r="H253" s="40"/>
      <c r="I253" s="19" t="s">
        <v>191</v>
      </c>
    </row>
    <row r="254" spans="2:9" s="20" customFormat="1" ht="12.75">
      <c r="B254" s="21"/>
      <c r="C254" s="7"/>
      <c r="D254" s="7"/>
      <c r="E254" s="7" t="s">
        <v>177</v>
      </c>
      <c r="F254" s="19"/>
      <c r="G254" s="19" t="s">
        <v>191</v>
      </c>
      <c r="H254" s="40"/>
      <c r="I254" s="19" t="s">
        <v>191</v>
      </c>
    </row>
    <row r="255" spans="2:9" s="20" customFormat="1" ht="12.75">
      <c r="B255" s="21"/>
      <c r="C255" s="7"/>
      <c r="D255" s="7"/>
      <c r="E255" s="7"/>
      <c r="F255" s="19"/>
      <c r="G255" s="19"/>
      <c r="H255" s="40"/>
      <c r="I255" s="19"/>
    </row>
    <row r="256" spans="1:9" s="20" customFormat="1" ht="12.75">
      <c r="A256" s="20">
        <v>164</v>
      </c>
      <c r="B256" s="21">
        <v>54</v>
      </c>
      <c r="C256" s="21"/>
      <c r="D256" s="7" t="s">
        <v>35</v>
      </c>
      <c r="E256" s="7"/>
      <c r="F256" s="19"/>
      <c r="G256" s="34" t="s">
        <v>191</v>
      </c>
      <c r="H256" s="40"/>
      <c r="I256" s="34" t="s">
        <v>191</v>
      </c>
    </row>
    <row r="257" spans="1:9" s="20" customFormat="1" ht="12.75">
      <c r="A257" s="20">
        <v>166</v>
      </c>
      <c r="B257" s="21"/>
      <c r="C257" s="21"/>
      <c r="D257" s="7"/>
      <c r="E257" s="7" t="s">
        <v>112</v>
      </c>
      <c r="F257" s="19"/>
      <c r="G257" s="19" t="s">
        <v>191</v>
      </c>
      <c r="H257" s="40"/>
      <c r="I257" s="19" t="s">
        <v>191</v>
      </c>
    </row>
    <row r="258" spans="1:9" s="20" customFormat="1" ht="12.75">
      <c r="A258" s="20">
        <v>167</v>
      </c>
      <c r="B258" s="21"/>
      <c r="C258" s="21"/>
      <c r="D258" s="7"/>
      <c r="E258" s="7" t="s">
        <v>113</v>
      </c>
      <c r="F258" s="19"/>
      <c r="G258" s="19" t="s">
        <v>191</v>
      </c>
      <c r="H258" s="40"/>
      <c r="I258" s="19" t="s">
        <v>191</v>
      </c>
    </row>
    <row r="259" spans="1:9" s="20" customFormat="1" ht="12.75">
      <c r="A259" s="20">
        <v>168</v>
      </c>
      <c r="B259" s="21"/>
      <c r="C259" s="21"/>
      <c r="D259" s="7"/>
      <c r="E259" s="7" t="s">
        <v>114</v>
      </c>
      <c r="F259" s="19"/>
      <c r="G259" s="19" t="s">
        <v>191</v>
      </c>
      <c r="H259" s="40"/>
      <c r="I259" s="19" t="s">
        <v>191</v>
      </c>
    </row>
    <row r="260" spans="2:9" s="20" customFormat="1" ht="12.75">
      <c r="B260" s="21"/>
      <c r="C260" s="21"/>
      <c r="D260" s="7"/>
      <c r="E260" s="7"/>
      <c r="F260" s="19"/>
      <c r="G260" s="19"/>
      <c r="H260" s="40"/>
      <c r="I260" s="19"/>
    </row>
    <row r="261" spans="1:9" s="13" customFormat="1" ht="12.75">
      <c r="A261" s="13">
        <v>169</v>
      </c>
      <c r="B261" s="8">
        <v>55</v>
      </c>
      <c r="C261" s="5" t="s">
        <v>20</v>
      </c>
      <c r="D261" s="2"/>
      <c r="E261" s="2"/>
      <c r="F261" s="15"/>
      <c r="G261" s="35" t="s">
        <v>191</v>
      </c>
      <c r="H261" s="38"/>
      <c r="I261" s="35" t="s">
        <v>191</v>
      </c>
    </row>
    <row r="262" spans="2:9" s="13" customFormat="1" ht="12.75">
      <c r="B262" s="8"/>
      <c r="C262" s="2"/>
      <c r="D262" s="2"/>
      <c r="E262" s="2"/>
      <c r="F262" s="15"/>
      <c r="G262" s="22"/>
      <c r="H262" s="49"/>
      <c r="I262" s="22"/>
    </row>
    <row r="263" spans="1:9" s="13" customFormat="1" ht="12.75">
      <c r="A263" s="13">
        <v>170</v>
      </c>
      <c r="B263" s="8">
        <v>56</v>
      </c>
      <c r="C263" s="5" t="s">
        <v>21</v>
      </c>
      <c r="D263" s="2"/>
      <c r="E263" s="2"/>
      <c r="F263" s="15"/>
      <c r="G263" s="15"/>
      <c r="H263" s="38"/>
      <c r="I263" s="15"/>
    </row>
    <row r="264" spans="2:9" s="20" customFormat="1" ht="12.75">
      <c r="B264" s="21"/>
      <c r="C264" s="7"/>
      <c r="D264" s="7"/>
      <c r="E264" s="7"/>
      <c r="F264" s="19"/>
      <c r="G264" s="19"/>
      <c r="H264" s="40"/>
      <c r="I264" s="19"/>
    </row>
    <row r="265" spans="1:9" s="20" customFormat="1" ht="12.75">
      <c r="A265" s="20">
        <v>171</v>
      </c>
      <c r="B265" s="21">
        <v>57</v>
      </c>
      <c r="C265" s="21"/>
      <c r="D265" s="7" t="s">
        <v>36</v>
      </c>
      <c r="E265" s="7"/>
      <c r="F265" s="19"/>
      <c r="G265" s="34" t="s">
        <v>191</v>
      </c>
      <c r="H265" s="40"/>
      <c r="I265" s="34" t="s">
        <v>191</v>
      </c>
    </row>
    <row r="266" spans="2:9" s="20" customFormat="1" ht="12.75">
      <c r="B266" s="21"/>
      <c r="C266" s="21"/>
      <c r="D266" s="7"/>
      <c r="E266" s="7" t="s">
        <v>115</v>
      </c>
      <c r="F266" s="19"/>
      <c r="G266" s="19" t="s">
        <v>191</v>
      </c>
      <c r="H266" s="40"/>
      <c r="I266" s="19" t="s">
        <v>191</v>
      </c>
    </row>
    <row r="267" spans="1:9" s="20" customFormat="1" ht="12.75">
      <c r="A267" s="20">
        <v>172</v>
      </c>
      <c r="B267" s="21"/>
      <c r="C267" s="21"/>
      <c r="D267" s="23"/>
      <c r="E267" s="7" t="s">
        <v>179</v>
      </c>
      <c r="F267" s="19"/>
      <c r="G267" s="19" t="s">
        <v>191</v>
      </c>
      <c r="H267" s="40"/>
      <c r="I267" s="19" t="s">
        <v>191</v>
      </c>
    </row>
    <row r="268" spans="2:9" s="20" customFormat="1" ht="12.75">
      <c r="B268" s="21"/>
      <c r="C268" s="21"/>
      <c r="D268" s="23"/>
      <c r="E268" s="7" t="s">
        <v>180</v>
      </c>
      <c r="F268" s="19"/>
      <c r="G268" s="19" t="s">
        <v>191</v>
      </c>
      <c r="H268" s="40"/>
      <c r="I268" s="19" t="s">
        <v>191</v>
      </c>
    </row>
    <row r="269" spans="2:9" s="20" customFormat="1" ht="12.75">
      <c r="B269" s="21"/>
      <c r="C269" s="21"/>
      <c r="D269" s="23"/>
      <c r="E269" s="7" t="s">
        <v>85</v>
      </c>
      <c r="F269" s="19"/>
      <c r="G269" s="19" t="s">
        <v>191</v>
      </c>
      <c r="H269" s="40"/>
      <c r="I269" s="19" t="s">
        <v>191</v>
      </c>
    </row>
    <row r="270" spans="1:9" s="20" customFormat="1" ht="12.75">
      <c r="A270" s="20">
        <v>174</v>
      </c>
      <c r="B270" s="21"/>
      <c r="C270" s="21"/>
      <c r="D270" s="23"/>
      <c r="E270" s="7" t="s">
        <v>181</v>
      </c>
      <c r="F270" s="19"/>
      <c r="G270" s="19" t="s">
        <v>191</v>
      </c>
      <c r="H270" s="40"/>
      <c r="I270" s="19" t="s">
        <v>191</v>
      </c>
    </row>
    <row r="271" spans="2:9" s="20" customFormat="1" ht="12.75">
      <c r="B271" s="21"/>
      <c r="C271" s="21"/>
      <c r="D271" s="23"/>
      <c r="E271" s="7"/>
      <c r="F271" s="19"/>
      <c r="G271" s="19"/>
      <c r="H271" s="40"/>
      <c r="I271" s="19"/>
    </row>
    <row r="272" spans="2:9" s="28" customFormat="1" ht="12.75">
      <c r="B272" s="29">
        <v>58</v>
      </c>
      <c r="C272" s="29"/>
      <c r="D272" s="27" t="s">
        <v>194</v>
      </c>
      <c r="E272" s="27"/>
      <c r="F272" s="25"/>
      <c r="G272" s="34" t="s">
        <v>191</v>
      </c>
      <c r="H272" s="40"/>
      <c r="I272" s="34" t="s">
        <v>191</v>
      </c>
    </row>
    <row r="273" spans="2:9" s="20" customFormat="1" ht="12.75">
      <c r="B273" s="21"/>
      <c r="C273" s="21"/>
      <c r="D273" s="7"/>
      <c r="E273" s="7" t="s">
        <v>182</v>
      </c>
      <c r="F273" s="19"/>
      <c r="G273" s="19" t="s">
        <v>191</v>
      </c>
      <c r="H273" s="40"/>
      <c r="I273" s="19" t="s">
        <v>191</v>
      </c>
    </row>
    <row r="274" spans="2:9" s="20" customFormat="1" ht="12.75">
      <c r="B274" s="21"/>
      <c r="C274" s="21"/>
      <c r="D274" s="7"/>
      <c r="E274" s="7" t="s">
        <v>183</v>
      </c>
      <c r="F274" s="19"/>
      <c r="G274" s="19" t="s">
        <v>191</v>
      </c>
      <c r="H274" s="40"/>
      <c r="I274" s="19" t="s">
        <v>191</v>
      </c>
    </row>
    <row r="275" spans="2:9" s="20" customFormat="1" ht="12.75">
      <c r="B275" s="21"/>
      <c r="C275" s="21"/>
      <c r="D275" s="7"/>
      <c r="E275" s="7"/>
      <c r="F275" s="19"/>
      <c r="G275" s="19"/>
      <c r="H275" s="40"/>
      <c r="I275" s="19"/>
    </row>
    <row r="276" spans="1:9" s="20" customFormat="1" ht="12.75">
      <c r="A276" s="20">
        <v>175</v>
      </c>
      <c r="B276" s="21">
        <v>59</v>
      </c>
      <c r="C276" s="21"/>
      <c r="D276" s="7" t="s">
        <v>37</v>
      </c>
      <c r="E276" s="7"/>
      <c r="F276" s="19"/>
      <c r="G276" s="18" t="s">
        <v>191</v>
      </c>
      <c r="H276" s="48"/>
      <c r="I276" s="18" t="s">
        <v>191</v>
      </c>
    </row>
    <row r="277" spans="2:9" s="20" customFormat="1" ht="12.75">
      <c r="B277" s="21"/>
      <c r="C277" s="21"/>
      <c r="D277" s="7"/>
      <c r="E277" s="7"/>
      <c r="F277" s="19"/>
      <c r="G277" s="18"/>
      <c r="H277" s="48"/>
      <c r="I277" s="18"/>
    </row>
    <row r="278" spans="1:9" s="13" customFormat="1" ht="12.75">
      <c r="A278" s="13">
        <v>176</v>
      </c>
      <c r="B278" s="8">
        <v>60</v>
      </c>
      <c r="C278" s="5" t="s">
        <v>26</v>
      </c>
      <c r="D278" s="2"/>
      <c r="E278" s="2"/>
      <c r="F278" s="15"/>
      <c r="G278" s="35" t="s">
        <v>191</v>
      </c>
      <c r="H278" s="38"/>
      <c r="I278" s="35" t="s">
        <v>191</v>
      </c>
    </row>
    <row r="279" spans="2:9" s="13" customFormat="1" ht="12.75">
      <c r="B279" s="8"/>
      <c r="C279" s="5"/>
      <c r="D279" s="2"/>
      <c r="E279" s="2"/>
      <c r="F279" s="15"/>
      <c r="G279" s="38"/>
      <c r="H279" s="38"/>
      <c r="I279" s="38"/>
    </row>
    <row r="280" spans="1:9" s="20" customFormat="1" ht="12.75">
      <c r="A280" s="20">
        <v>177</v>
      </c>
      <c r="B280" s="21">
        <v>61</v>
      </c>
      <c r="C280" s="2" t="s">
        <v>209</v>
      </c>
      <c r="D280" s="2"/>
      <c r="E280" s="2"/>
      <c r="F280" s="15"/>
      <c r="G280" s="38" t="s">
        <v>191</v>
      </c>
      <c r="H280" s="38"/>
      <c r="I280" s="38" t="s">
        <v>191</v>
      </c>
    </row>
    <row r="281" spans="2:9" s="20" customFormat="1" ht="12.75">
      <c r="B281" s="21"/>
      <c r="C281" s="2"/>
      <c r="D281" s="2"/>
      <c r="E281" s="2"/>
      <c r="F281" s="15"/>
      <c r="G281" s="22"/>
      <c r="H281" s="49"/>
      <c r="I281" s="22"/>
    </row>
    <row r="282" spans="2:9" s="20" customFormat="1" ht="12.75">
      <c r="B282" s="21"/>
      <c r="C282" s="2" t="s">
        <v>210</v>
      </c>
      <c r="D282" s="2"/>
      <c r="E282" s="2"/>
      <c r="F282" s="15"/>
      <c r="G282" s="15" t="s">
        <v>191</v>
      </c>
      <c r="H282" s="38"/>
      <c r="I282" s="15" t="s">
        <v>191</v>
      </c>
    </row>
    <row r="283" spans="2:9" s="20" customFormat="1" ht="12.75">
      <c r="B283" s="21"/>
      <c r="C283" s="2"/>
      <c r="D283" s="2"/>
      <c r="E283" s="2"/>
      <c r="F283" s="15"/>
      <c r="G283" s="15"/>
      <c r="H283" s="38"/>
      <c r="I283" s="15"/>
    </row>
    <row r="284" spans="2:9" s="13" customFormat="1" ht="12.75">
      <c r="B284" s="8">
        <v>62</v>
      </c>
      <c r="C284" s="13" t="s">
        <v>190</v>
      </c>
      <c r="D284" s="2"/>
      <c r="E284" s="2"/>
      <c r="F284" s="15"/>
      <c r="G284" s="15" t="s">
        <v>191</v>
      </c>
      <c r="H284" s="38"/>
      <c r="I284" s="15" t="s">
        <v>191</v>
      </c>
    </row>
    <row r="285" spans="2:9" s="13" customFormat="1" ht="12.75">
      <c r="B285" s="8"/>
      <c r="D285" s="2"/>
      <c r="E285" s="2"/>
      <c r="F285" s="15"/>
      <c r="G285" s="15"/>
      <c r="H285" s="38"/>
      <c r="I285" s="15"/>
    </row>
    <row r="286" spans="1:9" s="13" customFormat="1" ht="12.75">
      <c r="A286" s="13">
        <v>179</v>
      </c>
      <c r="B286" s="8">
        <v>64</v>
      </c>
      <c r="C286" s="2" t="s">
        <v>211</v>
      </c>
      <c r="D286" s="2"/>
      <c r="E286" s="2"/>
      <c r="F286" s="15"/>
      <c r="G286" s="35" t="s">
        <v>191</v>
      </c>
      <c r="H286" s="38"/>
      <c r="I286" s="35" t="s">
        <v>191</v>
      </c>
    </row>
    <row r="287" spans="2:9" s="20" customFormat="1" ht="12.75">
      <c r="B287" s="21"/>
      <c r="C287" s="7"/>
      <c r="D287" s="7"/>
      <c r="E287" s="7"/>
      <c r="F287" s="19"/>
      <c r="G287" s="18"/>
      <c r="H287" s="48"/>
      <c r="I287" s="18"/>
    </row>
    <row r="288" spans="1:9" s="20" customFormat="1" ht="13.5" thickBot="1">
      <c r="A288" s="20">
        <v>180</v>
      </c>
      <c r="B288" s="21">
        <v>65</v>
      </c>
      <c r="C288" s="2" t="s">
        <v>207</v>
      </c>
      <c r="D288" s="2"/>
      <c r="E288" s="2"/>
      <c r="F288" s="15"/>
      <c r="G288" s="39" t="s">
        <v>191</v>
      </c>
      <c r="H288" s="38"/>
      <c r="I288" s="39" t="s">
        <v>191</v>
      </c>
    </row>
    <row r="289" ht="13.5" thickTop="1"/>
  </sheetData>
  <sheetProtection/>
  <mergeCells count="6">
    <mergeCell ref="D8:E8"/>
    <mergeCell ref="C2:I2"/>
    <mergeCell ref="C3:I3"/>
    <mergeCell ref="C4:I4"/>
    <mergeCell ref="C5:I5"/>
    <mergeCell ref="C6:E6"/>
  </mergeCells>
  <printOptions horizontalCentered="1"/>
  <pageMargins left="0.75" right="0.5" top="0.75" bottom="0.75" header="0.5" footer="0.5"/>
  <pageSetup firstPageNumber="41" useFirstPageNumber="1" horizontalDpi="600" verticalDpi="600" orientation="portrait" paperSize="9" scale="8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ecdelapaz</dc:creator>
  <cp:keywords/>
  <dc:description/>
  <cp:lastModifiedBy>LEWAD</cp:lastModifiedBy>
  <cp:lastPrinted>2020-03-31T08:18:11Z</cp:lastPrinted>
  <dcterms:created xsi:type="dcterms:W3CDTF">2011-11-14T08:11:16Z</dcterms:created>
  <dcterms:modified xsi:type="dcterms:W3CDTF">2020-03-31T08:19:07Z</dcterms:modified>
  <cp:category/>
  <cp:version/>
  <cp:contentType/>
  <cp:contentStatus/>
</cp:coreProperties>
</file>